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estat\OneDrive\Робочий стіл\текущие обьекты\!ALK-DESKTOP-1H0OUAQ-DESKTOP-1H0OUAQ-DESKTOP-1H0OUAQ-DESKTOP-1H0OUAQ-DESKTOP-1H0OUAQ-DESKTOP-1H0OUAQ-DESKTOP-1H0OUAQ\PRESIDENT--DESKTOP-1H0OUAQ\"/>
    </mc:Choice>
  </mc:AlternateContent>
  <xr:revisionPtr revIDLastSave="6" documentId="13_ncr:1_{F57AE790-F5FE-4E6B-9A94-4F55D4E76AE5}" xr6:coauthVersionLast="36" xr6:coauthVersionMax="47" xr10:uidLastSave="{B2FA3C24-9D48-4AE7-A05A-4EF24608EA56}"/>
  <bookViews>
    <workbookView xWindow="-108" yWindow="-108" windowWidth="23256" windowHeight="12576" activeTab="1" xr2:uid="{00000000-000D-0000-FFFF-FFFF00000000}"/>
  </bookViews>
  <sheets>
    <sheet name="ком помещения" sheetId="10" r:id="rId1"/>
    <sheet name="4 этаж" sheetId="2" r:id="rId2"/>
    <sheet name="5 этаж " sheetId="4" r:id="rId3"/>
    <sheet name="6 этаж  " sheetId="5" r:id="rId4"/>
    <sheet name="7 этаж   " sheetId="6" r:id="rId5"/>
    <sheet name="8 этаж  " sheetId="7" r:id="rId6"/>
    <sheet name="9 этаж   " sheetId="8" r:id="rId7"/>
    <sheet name="10 этаж  " sheetId="9" r:id="rId8"/>
  </sheets>
  <definedNames>
    <definedName name="_xlnm._FilterDatabase" localSheetId="0" hidden="1">'ком помещения'!$A$3:$F$10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H19" i="2"/>
  <c r="G19" i="2"/>
  <c r="F19" i="2"/>
  <c r="E19" i="2"/>
  <c r="D19" i="2"/>
  <c r="C19" i="2"/>
  <c r="C14" i="2" s="1"/>
  <c r="B19" i="2"/>
  <c r="B14" i="2" s="1"/>
  <c r="H6" i="2"/>
  <c r="B6" i="2"/>
  <c r="I20" i="4"/>
  <c r="I15" i="4" s="1"/>
  <c r="H20" i="4"/>
  <c r="H15" i="4" s="1"/>
  <c r="G20" i="4"/>
  <c r="G15" i="4" s="1"/>
  <c r="F20" i="4"/>
  <c r="F6" i="4" s="1"/>
  <c r="E20" i="4"/>
  <c r="D20" i="4"/>
  <c r="D15" i="4" s="1"/>
  <c r="C20" i="4"/>
  <c r="C15" i="4" s="1"/>
  <c r="B20" i="4"/>
  <c r="B15" i="4" s="1"/>
  <c r="H7" i="4"/>
  <c r="H12" i="4" s="1"/>
  <c r="B7" i="4"/>
  <c r="B12" i="4" s="1"/>
  <c r="I20" i="5"/>
  <c r="I15" i="5" s="1"/>
  <c r="H20" i="5"/>
  <c r="H15" i="5" s="1"/>
  <c r="G20" i="5"/>
  <c r="F20" i="5"/>
  <c r="E20" i="5"/>
  <c r="D20" i="5"/>
  <c r="C20" i="5"/>
  <c r="C15" i="5" s="1"/>
  <c r="B20" i="5"/>
  <c r="B15" i="5" s="1"/>
  <c r="H7" i="5"/>
  <c r="H12" i="5" s="1"/>
  <c r="B7" i="5"/>
  <c r="I20" i="6"/>
  <c r="H20" i="6"/>
  <c r="G20" i="6"/>
  <c r="F20" i="6"/>
  <c r="F6" i="6" s="1"/>
  <c r="E20" i="6"/>
  <c r="D6" i="6" s="1"/>
  <c r="D20" i="6"/>
  <c r="D15" i="6" s="1"/>
  <c r="C20" i="6"/>
  <c r="C15" i="6" s="1"/>
  <c r="B20" i="6"/>
  <c r="B15" i="6" s="1"/>
  <c r="H7" i="6"/>
  <c r="H12" i="6" s="1"/>
  <c r="B7" i="6"/>
  <c r="B12" i="6" s="1"/>
  <c r="I20" i="7"/>
  <c r="I15" i="7" s="1"/>
  <c r="H20" i="7"/>
  <c r="G20" i="7"/>
  <c r="G15" i="7" s="1"/>
  <c r="F20" i="7"/>
  <c r="F6" i="7" s="1"/>
  <c r="E20" i="7"/>
  <c r="D6" i="7" s="1"/>
  <c r="D20" i="7"/>
  <c r="D15" i="7" s="1"/>
  <c r="C20" i="7"/>
  <c r="C15" i="7" s="1"/>
  <c r="B20" i="7"/>
  <c r="B15" i="7" s="1"/>
  <c r="H7" i="7"/>
  <c r="H12" i="7" s="1"/>
  <c r="B7" i="7"/>
  <c r="B12" i="7" s="1"/>
  <c r="F8" i="10"/>
  <c r="F6" i="10"/>
  <c r="F4" i="10"/>
  <c r="F10" i="10"/>
  <c r="F9" i="10"/>
  <c r="G14" i="9"/>
  <c r="C14" i="9"/>
  <c r="H6" i="9"/>
  <c r="F6" i="9"/>
  <c r="D6" i="9"/>
  <c r="B6" i="9"/>
  <c r="I15" i="8"/>
  <c r="H15" i="8"/>
  <c r="G15" i="8"/>
  <c r="D15" i="8"/>
  <c r="C15" i="8"/>
  <c r="B15" i="8"/>
  <c r="H12" i="8"/>
  <c r="B12" i="8"/>
  <c r="F6" i="8"/>
  <c r="D6" i="8"/>
  <c r="H15" i="7"/>
  <c r="I15" i="6"/>
  <c r="H15" i="6"/>
  <c r="G15" i="6"/>
  <c r="G15" i="5"/>
  <c r="D15" i="5"/>
  <c r="B12" i="5"/>
  <c r="F6" i="5"/>
  <c r="D6" i="5"/>
  <c r="D6" i="4"/>
  <c r="H11" i="2"/>
  <c r="B11" i="2"/>
  <c r="D5" i="2"/>
  <c r="F5" i="2"/>
  <c r="D14" i="2"/>
  <c r="G14" i="2"/>
  <c r="H14" i="2"/>
  <c r="I14" i="2"/>
</calcChain>
</file>

<file path=xl/sharedStrings.xml><?xml version="1.0" encoding="utf-8"?>
<sst xmlns="http://schemas.openxmlformats.org/spreadsheetml/2006/main" count="311" uniqueCount="48">
  <si>
    <t>ЭТАЖ</t>
  </si>
  <si>
    <t>№</t>
  </si>
  <si>
    <t>ВИД</t>
  </si>
  <si>
    <t>МЕТРАЖ</t>
  </si>
  <si>
    <t>€/М2</t>
  </si>
  <si>
    <t>СТОИМОСТЬ</t>
  </si>
  <si>
    <t>А1</t>
  </si>
  <si>
    <t>море</t>
  </si>
  <si>
    <t>А1а</t>
  </si>
  <si>
    <t>А2</t>
  </si>
  <si>
    <t>А3</t>
  </si>
  <si>
    <t>А5</t>
  </si>
  <si>
    <t>А6</t>
  </si>
  <si>
    <t>А7</t>
  </si>
  <si>
    <t>А8</t>
  </si>
  <si>
    <t>А9</t>
  </si>
  <si>
    <t>А10</t>
  </si>
  <si>
    <t>вариант 1</t>
  </si>
  <si>
    <t>1 спальня</t>
  </si>
  <si>
    <t>3 с/у</t>
  </si>
  <si>
    <t>терраса 21,71м2</t>
  </si>
  <si>
    <t>2 с/у</t>
  </si>
  <si>
    <t>терраса 20,78 м2</t>
  </si>
  <si>
    <t>3 спальни</t>
  </si>
  <si>
    <t>4 с/у</t>
  </si>
  <si>
    <t>терраса 15,71м2</t>
  </si>
  <si>
    <t>терраса 19,99м2</t>
  </si>
  <si>
    <t>2 спальни</t>
  </si>
  <si>
    <t>терраса 46,10м2</t>
  </si>
  <si>
    <t>террасы 23,39+9,12м2</t>
  </si>
  <si>
    <t>терраса 24,03м2</t>
  </si>
  <si>
    <t>терраса 22,23+18,28</t>
  </si>
  <si>
    <t>вид на горы и город</t>
  </si>
  <si>
    <t>вид на море</t>
  </si>
  <si>
    <t>терраса 12,11м2</t>
  </si>
  <si>
    <t>4 ЭТАЖ</t>
  </si>
  <si>
    <t>5 ЭТАЖ</t>
  </si>
  <si>
    <t>6 ЭТАЖ</t>
  </si>
  <si>
    <t>7 ЭТАЖ</t>
  </si>
  <si>
    <t>8 ЭТАЖ</t>
  </si>
  <si>
    <t>9 ЭТАЖ</t>
  </si>
  <si>
    <t>А4</t>
  </si>
  <si>
    <t>10 ЭТАЖ</t>
  </si>
  <si>
    <t>ПЕНТХАУСЫ</t>
  </si>
  <si>
    <t>1 ГАРАЖНОЕ МЕСТО</t>
  </si>
  <si>
    <t>ГАРАЖНОЕ МЕСТО</t>
  </si>
  <si>
    <t>боковой</t>
  </si>
  <si>
    <t>во двор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</si>
</sst>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1]_-;\-* #,##0\ [$€-1]_-;_-* &quot;-&quot;??\ [$€-1]_-;_-@_-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ont="1" applyBorder="1"/>
    <xf numFmtId="164" fontId="0" fillId="0" borderId="1" xfId="0" applyNumberFormat="1" applyBorder="1"/>
    <xf numFmtId="0" fontId="0" fillId="0" borderId="0" xfId="0" applyBorder="1"/>
    <xf numFmtId="165" fontId="3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0" fontId="0" fillId="0" borderId="13" xfId="0" applyBorder="1"/>
    <xf numFmtId="0" fontId="0" fillId="0" borderId="19" xfId="0" applyBorder="1"/>
    <xf numFmtId="2" fontId="1" fillId="0" borderId="9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20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0" borderId="11" xfId="0" applyBorder="1"/>
    <xf numFmtId="165" fontId="1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5" borderId="23" xfId="0" applyFill="1" applyBorder="1"/>
    <xf numFmtId="0" fontId="0" fillId="5" borderId="0" xfId="0" applyFill="1"/>
    <xf numFmtId="0" fontId="1" fillId="0" borderId="9" xfId="0" applyFont="1" applyBorder="1" applyAlignment="1">
      <alignment horizontal="center"/>
    </xf>
    <xf numFmtId="0" fontId="0" fillId="0" borderId="28" xfId="0" applyBorder="1"/>
    <xf numFmtId="0" fontId="1" fillId="3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4" borderId="3" xfId="0" applyFill="1" applyBorder="1"/>
    <xf numFmtId="0" fontId="1" fillId="5" borderId="4" xfId="0" applyFont="1" applyFill="1" applyBorder="1" applyAlignment="1">
      <alignment horizontal="center"/>
    </xf>
    <xf numFmtId="0" fontId="0" fillId="0" borderId="27" xfId="0" applyBorder="1"/>
    <xf numFmtId="165" fontId="3" fillId="5" borderId="4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0" fillId="0" borderId="14" xfId="0" applyBorder="1"/>
    <xf numFmtId="0" fontId="0" fillId="5" borderId="27" xfId="0" applyFill="1" applyBorder="1"/>
    <xf numFmtId="0" fontId="1" fillId="3" borderId="16" xfId="0" applyFont="1" applyFill="1" applyBorder="1" applyAlignment="1">
      <alignment horizontal="center"/>
    </xf>
    <xf numFmtId="165" fontId="3" fillId="5" borderId="2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4" fontId="5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shrinkToFit="1"/>
    </xf>
    <xf numFmtId="164" fontId="5" fillId="0" borderId="0" xfId="0" applyNumberFormat="1" applyFont="1" applyAlignment="1">
      <alignment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shrinkToFit="1"/>
    </xf>
    <xf numFmtId="164" fontId="4" fillId="2" borderId="1" xfId="0" applyNumberFormat="1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164" fontId="1" fillId="0" borderId="0" xfId="0" applyNumberFormat="1" applyFont="1" applyAlignment="1">
      <alignment shrinkToFit="1"/>
    </xf>
    <xf numFmtId="0" fontId="0" fillId="0" borderId="0" xfId="0" applyFill="1"/>
    <xf numFmtId="0" fontId="0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165" fontId="7" fillId="5" borderId="21" xfId="0" applyNumberFormat="1" applyFont="1" applyFill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73DA-9B4A-450A-BB3F-B70DC9285407}">
  <dimension ref="A3:G12"/>
  <sheetViews>
    <sheetView zoomScaleNormal="100" workbookViewId="0">
      <pane ySplit="3" topLeftCell="A4" activePane="bottomLeft" state="frozen"/>
      <selection pane="bottomLeft" activeCell="H16" sqref="H16"/>
    </sheetView>
  </sheetViews>
  <sheetFormatPr defaultRowHeight="14.4" x14ac:dyDescent="0.3"/>
  <cols>
    <col min="1" max="1" width="6" style="67" bestFit="1" customWidth="1"/>
    <col min="2" max="2" width="8" style="67" bestFit="1" customWidth="1"/>
    <col min="3" max="3" width="9.77734375" style="67" bestFit="1" customWidth="1"/>
    <col min="4" max="4" width="8.88671875" style="68"/>
    <col min="5" max="5" width="10.77734375" style="69" bestFit="1" customWidth="1"/>
    <col min="6" max="6" width="12.88671875" style="68" bestFit="1" customWidth="1"/>
    <col min="7" max="7" width="8.88671875" style="75"/>
  </cols>
  <sheetData>
    <row r="3" spans="1:6" x14ac:dyDescent="0.3">
      <c r="A3" s="70" t="s">
        <v>0</v>
      </c>
      <c r="B3" s="70" t="s">
        <v>1</v>
      </c>
      <c r="C3" s="70" t="s">
        <v>2</v>
      </c>
      <c r="D3" s="71" t="s">
        <v>3</v>
      </c>
      <c r="E3" s="72" t="s">
        <v>4</v>
      </c>
      <c r="F3" s="73" t="s">
        <v>5</v>
      </c>
    </row>
    <row r="4" spans="1:6" s="75" customFormat="1" x14ac:dyDescent="0.3">
      <c r="A4" s="66">
        <v>1</v>
      </c>
      <c r="B4" s="83">
        <v>1</v>
      </c>
      <c r="C4" s="85" t="s">
        <v>7</v>
      </c>
      <c r="D4" s="2">
        <v>517.24</v>
      </c>
      <c r="E4" s="87">
        <v>10000</v>
      </c>
      <c r="F4" s="89">
        <f>(D4+D5)*E4</f>
        <v>7037800</v>
      </c>
    </row>
    <row r="5" spans="1:6" s="75" customFormat="1" x14ac:dyDescent="0.3">
      <c r="A5" s="66">
        <v>2</v>
      </c>
      <c r="B5" s="84"/>
      <c r="C5" s="86"/>
      <c r="D5" s="3">
        <v>186.54</v>
      </c>
      <c r="E5" s="88"/>
      <c r="F5" s="90"/>
    </row>
    <row r="6" spans="1:6" s="75" customFormat="1" x14ac:dyDescent="0.3">
      <c r="A6" s="66">
        <v>1</v>
      </c>
      <c r="B6" s="83">
        <v>2</v>
      </c>
      <c r="C6" s="85" t="s">
        <v>46</v>
      </c>
      <c r="D6" s="2">
        <v>178.65</v>
      </c>
      <c r="E6" s="87">
        <v>9000</v>
      </c>
      <c r="F6" s="89">
        <f>(D6+D7)*E6</f>
        <v>2564370</v>
      </c>
    </row>
    <row r="7" spans="1:6" s="75" customFormat="1" x14ac:dyDescent="0.3">
      <c r="A7" s="66">
        <v>2</v>
      </c>
      <c r="B7" s="84"/>
      <c r="C7" s="86"/>
      <c r="D7" s="2">
        <v>106.28</v>
      </c>
      <c r="E7" s="88"/>
      <c r="F7" s="90"/>
    </row>
    <row r="8" spans="1:6" s="75" customFormat="1" x14ac:dyDescent="0.3">
      <c r="A8" s="66">
        <v>1</v>
      </c>
      <c r="B8" s="77">
        <v>3</v>
      </c>
      <c r="C8" s="66" t="s">
        <v>47</v>
      </c>
      <c r="D8" s="2">
        <v>90.67</v>
      </c>
      <c r="E8" s="65">
        <v>10000</v>
      </c>
      <c r="F8" s="4">
        <f>D8*E8</f>
        <v>906700</v>
      </c>
    </row>
    <row r="9" spans="1:6" s="75" customFormat="1" x14ac:dyDescent="0.3">
      <c r="A9" s="66">
        <v>1</v>
      </c>
      <c r="B9" s="78">
        <v>4</v>
      </c>
      <c r="C9" s="66" t="s">
        <v>47</v>
      </c>
      <c r="D9" s="3">
        <v>40.17</v>
      </c>
      <c r="E9" s="65">
        <v>10000</v>
      </c>
      <c r="F9" s="4">
        <f t="shared" ref="F9:F10" si="0">D9*E9</f>
        <v>401700</v>
      </c>
    </row>
    <row r="10" spans="1:6" s="75" customFormat="1" x14ac:dyDescent="0.3">
      <c r="A10" s="66">
        <v>2</v>
      </c>
      <c r="B10" s="78">
        <v>5</v>
      </c>
      <c r="C10" s="76" t="s">
        <v>46</v>
      </c>
      <c r="D10" s="3">
        <v>106.07</v>
      </c>
      <c r="E10" s="65">
        <v>9000</v>
      </c>
      <c r="F10" s="4">
        <f t="shared" si="0"/>
        <v>954629.99999999988</v>
      </c>
    </row>
    <row r="12" spans="1:6" x14ac:dyDescent="0.3">
      <c r="F12" s="74"/>
    </row>
  </sheetData>
  <autoFilter ref="A3:F10" xr:uid="{00000000-0001-0000-0000-000000000000}"/>
  <mergeCells count="8">
    <mergeCell ref="B6:B7"/>
    <mergeCell ref="C6:C7"/>
    <mergeCell ref="E6:E7"/>
    <mergeCell ref="F6:F7"/>
    <mergeCell ref="B4:B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E0687-6FE0-4387-9438-A4F3415F17C9}">
  <dimension ref="B1:I23"/>
  <sheetViews>
    <sheetView tabSelected="1" view="pageBreakPreview" zoomScale="98" zoomScaleNormal="100" zoomScaleSheetLayoutView="98" workbookViewId="0">
      <selection activeCell="L25" sqref="L25"/>
    </sheetView>
  </sheetViews>
  <sheetFormatPr defaultRowHeight="14.4" x14ac:dyDescent="0.3"/>
  <cols>
    <col min="2" max="2" width="16.77734375" bestFit="1" customWidth="1"/>
    <col min="3" max="4" width="16.44140625" bestFit="1" customWidth="1"/>
    <col min="5" max="5" width="20.109375" bestFit="1" customWidth="1"/>
    <col min="6" max="6" width="21.5546875" bestFit="1" customWidth="1"/>
    <col min="7" max="8" width="16.44140625" bestFit="1" customWidth="1"/>
    <col min="9" max="9" width="16.77734375" bestFit="1" customWidth="1"/>
  </cols>
  <sheetData>
    <row r="1" spans="2:9" x14ac:dyDescent="0.3">
      <c r="B1" s="1" t="s">
        <v>35</v>
      </c>
    </row>
    <row r="2" spans="2:9" x14ac:dyDescent="0.3">
      <c r="B2" s="41"/>
      <c r="C2" s="41"/>
      <c r="D2" s="41"/>
      <c r="E2" s="41"/>
      <c r="F2" s="42" t="s">
        <v>32</v>
      </c>
      <c r="G2" s="41"/>
      <c r="H2" s="41"/>
      <c r="I2" s="41"/>
    </row>
    <row r="3" spans="2:9" ht="15" thickBot="1" x14ac:dyDescent="0.35">
      <c r="B3" s="1" t="s">
        <v>17</v>
      </c>
    </row>
    <row r="4" spans="2:9" x14ac:dyDescent="0.3">
      <c r="B4" s="79">
        <v>410</v>
      </c>
      <c r="C4" s="31"/>
      <c r="D4" s="95"/>
      <c r="E4" s="96"/>
      <c r="F4" s="38"/>
      <c r="G4" s="56"/>
      <c r="H4" s="99">
        <v>401</v>
      </c>
      <c r="I4" s="100"/>
    </row>
    <row r="5" spans="2:9" s="46" customFormat="1" x14ac:dyDescent="0.3">
      <c r="B5" s="52" t="s">
        <v>9</v>
      </c>
      <c r="C5" s="45"/>
      <c r="D5" s="101">
        <f>E19*E18</f>
        <v>1452993</v>
      </c>
      <c r="E5" s="102"/>
      <c r="F5" s="80">
        <f>F19*F18</f>
        <v>1018399.0000000001</v>
      </c>
      <c r="G5" s="57"/>
      <c r="H5" s="105" t="s">
        <v>11</v>
      </c>
      <c r="I5" s="106"/>
    </row>
    <row r="6" spans="2:9" s="46" customFormat="1" x14ac:dyDescent="0.3">
      <c r="B6" s="52">
        <f>'9 этаж   '!B7</f>
        <v>83.58</v>
      </c>
      <c r="C6" s="45"/>
      <c r="D6" s="55"/>
      <c r="E6" s="60"/>
      <c r="F6" s="54"/>
      <c r="G6" s="57"/>
      <c r="H6" s="107">
        <f>'9 этаж   '!H7:I7</f>
        <v>134.55000000000001</v>
      </c>
      <c r="I6" s="108"/>
    </row>
    <row r="7" spans="2:9" s="46" customFormat="1" x14ac:dyDescent="0.3">
      <c r="B7" s="9">
        <v>5700</v>
      </c>
      <c r="C7" s="45"/>
      <c r="D7" s="55"/>
      <c r="E7" s="60"/>
      <c r="F7" s="54"/>
      <c r="G7" s="57"/>
      <c r="H7" s="109">
        <v>5600</v>
      </c>
      <c r="I7" s="110"/>
    </row>
    <row r="8" spans="2:9" x14ac:dyDescent="0.3">
      <c r="B8" s="8" t="s">
        <v>18</v>
      </c>
      <c r="C8" s="32"/>
      <c r="D8" s="97" t="s">
        <v>44</v>
      </c>
      <c r="E8" s="98"/>
      <c r="F8" s="39"/>
      <c r="G8" s="53"/>
      <c r="H8" s="103" t="s">
        <v>18</v>
      </c>
      <c r="I8" s="104"/>
    </row>
    <row r="9" spans="2:9" x14ac:dyDescent="0.3">
      <c r="B9" s="8" t="s">
        <v>21</v>
      </c>
      <c r="C9" s="32"/>
      <c r="D9" s="5"/>
      <c r="E9" s="5"/>
      <c r="F9" s="7"/>
      <c r="G9" s="53"/>
      <c r="H9" s="93" t="s">
        <v>19</v>
      </c>
      <c r="I9" s="94"/>
    </row>
    <row r="10" spans="2:9" x14ac:dyDescent="0.3">
      <c r="B10" s="64" t="s">
        <v>34</v>
      </c>
      <c r="C10" s="32"/>
      <c r="E10" s="5"/>
      <c r="F10" s="7"/>
      <c r="G10" s="53"/>
      <c r="H10" s="93" t="s">
        <v>20</v>
      </c>
      <c r="I10" s="94"/>
    </row>
    <row r="11" spans="2:9" ht="15" thickBot="1" x14ac:dyDescent="0.35">
      <c r="B11" s="82">
        <f>B6*B7</f>
        <v>476406</v>
      </c>
      <c r="C11" s="33"/>
      <c r="D11" s="15"/>
      <c r="E11" s="5"/>
      <c r="F11" s="7"/>
      <c r="G11" s="34"/>
      <c r="H11" s="91">
        <f>H6*H7</f>
        <v>753480.00000000012</v>
      </c>
      <c r="I11" s="92"/>
    </row>
    <row r="12" spans="2:9" x14ac:dyDescent="0.3">
      <c r="E12" s="16"/>
      <c r="F12" s="7"/>
    </row>
    <row r="13" spans="2:9" ht="15" thickBot="1" x14ac:dyDescent="0.35">
      <c r="E13" s="16"/>
      <c r="F13" s="7"/>
    </row>
    <row r="14" spans="2:9" x14ac:dyDescent="0.3">
      <c r="B14" s="81">
        <f>B19*B18</f>
        <v>536800</v>
      </c>
      <c r="C14" s="81">
        <f>C19*C18</f>
        <v>531981</v>
      </c>
      <c r="D14" s="81">
        <f>D19*D18</f>
        <v>531981</v>
      </c>
      <c r="E14" s="16"/>
      <c r="F14" s="7"/>
      <c r="G14" s="81">
        <f>G19*G18</f>
        <v>531981</v>
      </c>
      <c r="H14" s="81">
        <f>H19*H18</f>
        <v>531981</v>
      </c>
      <c r="I14" s="81">
        <f>I19*I18</f>
        <v>536800</v>
      </c>
    </row>
    <row r="15" spans="2:9" x14ac:dyDescent="0.3">
      <c r="B15" s="8" t="s">
        <v>22</v>
      </c>
      <c r="C15" s="8" t="s">
        <v>26</v>
      </c>
      <c r="D15" s="8" t="s">
        <v>26</v>
      </c>
      <c r="E15" s="20" t="s">
        <v>31</v>
      </c>
      <c r="F15" s="8" t="s">
        <v>29</v>
      </c>
      <c r="G15" s="21" t="s">
        <v>26</v>
      </c>
      <c r="H15" s="8" t="s">
        <v>26</v>
      </c>
      <c r="I15" s="8" t="s">
        <v>22</v>
      </c>
    </row>
    <row r="16" spans="2:9" x14ac:dyDescent="0.3">
      <c r="B16" s="8" t="s">
        <v>21</v>
      </c>
      <c r="C16" s="8" t="s">
        <v>21</v>
      </c>
      <c r="D16" s="8" t="s">
        <v>21</v>
      </c>
      <c r="E16" s="20" t="s">
        <v>24</v>
      </c>
      <c r="F16" s="8" t="s">
        <v>24</v>
      </c>
      <c r="G16" s="21" t="s">
        <v>21</v>
      </c>
      <c r="H16" s="8" t="s">
        <v>21</v>
      </c>
      <c r="I16" s="8" t="s">
        <v>21</v>
      </c>
    </row>
    <row r="17" spans="2:9" x14ac:dyDescent="0.3">
      <c r="B17" s="8" t="s">
        <v>18</v>
      </c>
      <c r="C17" s="8" t="s">
        <v>18</v>
      </c>
      <c r="D17" s="8" t="s">
        <v>18</v>
      </c>
      <c r="E17" s="20" t="s">
        <v>23</v>
      </c>
      <c r="F17" s="8" t="s">
        <v>23</v>
      </c>
      <c r="G17" s="21" t="s">
        <v>18</v>
      </c>
      <c r="H17" s="8" t="s">
        <v>18</v>
      </c>
      <c r="I17" s="8" t="s">
        <v>18</v>
      </c>
    </row>
    <row r="18" spans="2:9" x14ac:dyDescent="0.3">
      <c r="B18" s="9">
        <v>6100</v>
      </c>
      <c r="C18" s="9">
        <v>6100</v>
      </c>
      <c r="D18" s="9">
        <v>6100</v>
      </c>
      <c r="E18" s="35">
        <v>5900</v>
      </c>
      <c r="F18" s="9">
        <v>5900</v>
      </c>
      <c r="G18" s="13">
        <v>6100</v>
      </c>
      <c r="H18" s="9">
        <v>6100</v>
      </c>
      <c r="I18" s="9">
        <v>6100</v>
      </c>
    </row>
    <row r="19" spans="2:9" x14ac:dyDescent="0.3">
      <c r="B19" s="10">
        <f>'9 этаж   '!B20</f>
        <v>88</v>
      </c>
      <c r="C19" s="10">
        <f>'9 этаж   '!C20</f>
        <v>87.21</v>
      </c>
      <c r="D19" s="10">
        <f>'9 этаж   '!D20</f>
        <v>87.21</v>
      </c>
      <c r="E19" s="10">
        <f>'9 этаж   '!E20</f>
        <v>246.27</v>
      </c>
      <c r="F19" s="10">
        <f>'9 этаж   '!F20</f>
        <v>172.61</v>
      </c>
      <c r="G19" s="10">
        <f>'9 этаж   '!G20</f>
        <v>87.21</v>
      </c>
      <c r="H19" s="10">
        <f>'9 этаж   '!H20</f>
        <v>87.21</v>
      </c>
      <c r="I19" s="10">
        <f>'9 этаж   '!I20</f>
        <v>88</v>
      </c>
    </row>
    <row r="20" spans="2:9" x14ac:dyDescent="0.3">
      <c r="B20" s="10" t="s">
        <v>8</v>
      </c>
      <c r="C20" s="10" t="s">
        <v>6</v>
      </c>
      <c r="D20" s="10" t="s">
        <v>6</v>
      </c>
      <c r="E20" s="12" t="s">
        <v>41</v>
      </c>
      <c r="F20" s="10" t="s">
        <v>10</v>
      </c>
      <c r="G20" s="26" t="s">
        <v>6</v>
      </c>
      <c r="H20" s="10" t="s">
        <v>6</v>
      </c>
      <c r="I20" s="10" t="s">
        <v>8</v>
      </c>
    </row>
    <row r="21" spans="2:9" ht="15" thickBot="1" x14ac:dyDescent="0.35">
      <c r="B21" s="11">
        <v>409</v>
      </c>
      <c r="C21" s="11">
        <v>408</v>
      </c>
      <c r="D21" s="11">
        <v>407</v>
      </c>
      <c r="E21" s="36">
        <v>406</v>
      </c>
      <c r="F21" s="11">
        <v>405</v>
      </c>
      <c r="G21" s="58">
        <v>404</v>
      </c>
      <c r="H21" s="11">
        <v>403</v>
      </c>
      <c r="I21" s="11">
        <v>402</v>
      </c>
    </row>
    <row r="23" spans="2:9" x14ac:dyDescent="0.3">
      <c r="B23" s="43"/>
      <c r="C23" s="43"/>
      <c r="D23" s="43"/>
      <c r="E23" s="43"/>
      <c r="F23" s="44" t="s">
        <v>33</v>
      </c>
      <c r="G23" s="43"/>
      <c r="H23" s="43"/>
      <c r="I23" s="43"/>
    </row>
  </sheetData>
  <mergeCells count="11">
    <mergeCell ref="H11:I11"/>
    <mergeCell ref="H10:I10"/>
    <mergeCell ref="H9:I9"/>
    <mergeCell ref="D4:E4"/>
    <mergeCell ref="D8:E8"/>
    <mergeCell ref="H4:I4"/>
    <mergeCell ref="D5:E5"/>
    <mergeCell ref="H8:I8"/>
    <mergeCell ref="H5:I5"/>
    <mergeCell ref="H6:I6"/>
    <mergeCell ref="H7:I7"/>
  </mergeCells>
  <pageMargins left="0.25" right="0.25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D247-6F8E-47D0-B427-23CDBC16CF07}">
  <dimension ref="B1:I24"/>
  <sheetViews>
    <sheetView view="pageBreakPreview" zoomScale="89" zoomScaleNormal="100" zoomScaleSheetLayoutView="89" workbookViewId="0">
      <selection activeCell="E22" sqref="E22"/>
    </sheetView>
  </sheetViews>
  <sheetFormatPr defaultRowHeight="14.4" x14ac:dyDescent="0.3"/>
  <cols>
    <col min="2" max="2" width="16.77734375" bestFit="1" customWidth="1"/>
    <col min="3" max="4" width="16.44140625" bestFit="1" customWidth="1"/>
    <col min="5" max="5" width="20.109375" bestFit="1" customWidth="1"/>
    <col min="6" max="6" width="21.5546875" bestFit="1" customWidth="1"/>
    <col min="7" max="8" width="16.44140625" bestFit="1" customWidth="1"/>
    <col min="9" max="9" width="16.77734375" bestFit="1" customWidth="1"/>
  </cols>
  <sheetData>
    <row r="1" spans="2:9" x14ac:dyDescent="0.3">
      <c r="B1" s="1" t="s">
        <v>36</v>
      </c>
    </row>
    <row r="3" spans="2:9" x14ac:dyDescent="0.3">
      <c r="B3" s="41"/>
      <c r="C3" s="41"/>
      <c r="D3" s="41"/>
      <c r="E3" s="41"/>
      <c r="F3" s="42" t="s">
        <v>32</v>
      </c>
      <c r="G3" s="41"/>
      <c r="H3" s="41"/>
      <c r="I3" s="41"/>
    </row>
    <row r="4" spans="2:9" ht="15" thickBot="1" x14ac:dyDescent="0.35">
      <c r="B4" s="1" t="s">
        <v>17</v>
      </c>
    </row>
    <row r="5" spans="2:9" x14ac:dyDescent="0.3">
      <c r="B5" s="79">
        <v>510</v>
      </c>
      <c r="C5" s="31"/>
      <c r="D5" s="95"/>
      <c r="E5" s="96"/>
      <c r="F5" s="38"/>
      <c r="G5" s="56"/>
      <c r="H5" s="99">
        <v>501</v>
      </c>
      <c r="I5" s="100"/>
    </row>
    <row r="6" spans="2:9" s="46" customFormat="1" x14ac:dyDescent="0.3">
      <c r="B6" s="52" t="s">
        <v>9</v>
      </c>
      <c r="C6" s="45"/>
      <c r="D6" s="113">
        <f>E20*E19</f>
        <v>1477620</v>
      </c>
      <c r="E6" s="114"/>
      <c r="F6" s="59">
        <f>F20*F19</f>
        <v>1035660.0000000001</v>
      </c>
      <c r="G6" s="57"/>
      <c r="H6" s="105" t="s">
        <v>11</v>
      </c>
      <c r="I6" s="106"/>
    </row>
    <row r="7" spans="2:9" s="46" customFormat="1" x14ac:dyDescent="0.3">
      <c r="B7" s="52">
        <f>'9 этаж   '!B7</f>
        <v>83.58</v>
      </c>
      <c r="C7" s="45"/>
      <c r="D7" s="55"/>
      <c r="E7" s="60"/>
      <c r="F7" s="54"/>
      <c r="G7" s="57"/>
      <c r="H7" s="107">
        <f>'9 этаж   '!H7:I7</f>
        <v>134.55000000000001</v>
      </c>
      <c r="I7" s="108"/>
    </row>
    <row r="8" spans="2:9" s="46" customFormat="1" x14ac:dyDescent="0.3">
      <c r="B8" s="9">
        <v>5700</v>
      </c>
      <c r="C8" s="45"/>
      <c r="D8" s="55"/>
      <c r="E8" s="60"/>
      <c r="F8" s="54"/>
      <c r="G8" s="57"/>
      <c r="H8" s="109">
        <v>5600</v>
      </c>
      <c r="I8" s="110"/>
    </row>
    <row r="9" spans="2:9" x14ac:dyDescent="0.3">
      <c r="B9" s="8" t="s">
        <v>18</v>
      </c>
      <c r="C9" s="32"/>
      <c r="D9" s="97" t="s">
        <v>44</v>
      </c>
      <c r="E9" s="98"/>
      <c r="F9" s="39"/>
      <c r="G9" s="53"/>
      <c r="H9" s="103" t="s">
        <v>18</v>
      </c>
      <c r="I9" s="104"/>
    </row>
    <row r="10" spans="2:9" x14ac:dyDescent="0.3">
      <c r="B10" s="8" t="s">
        <v>21</v>
      </c>
      <c r="C10" s="32"/>
      <c r="D10" s="5"/>
      <c r="E10" s="5"/>
      <c r="F10" s="7"/>
      <c r="G10" s="53"/>
      <c r="H10" s="93" t="s">
        <v>19</v>
      </c>
      <c r="I10" s="94"/>
    </row>
    <row r="11" spans="2:9" x14ac:dyDescent="0.3">
      <c r="B11" s="64" t="s">
        <v>34</v>
      </c>
      <c r="C11" s="32"/>
      <c r="E11" s="5"/>
      <c r="F11" s="7"/>
      <c r="G11" s="53"/>
      <c r="H11" s="93" t="s">
        <v>20</v>
      </c>
      <c r="I11" s="94"/>
    </row>
    <row r="12" spans="2:9" ht="15" thickBot="1" x14ac:dyDescent="0.35">
      <c r="B12" s="61">
        <f>B7*B8</f>
        <v>476406</v>
      </c>
      <c r="C12" s="33"/>
      <c r="D12" s="15"/>
      <c r="E12" s="5"/>
      <c r="F12" s="7"/>
      <c r="G12" s="34"/>
      <c r="H12" s="111">
        <f>H7*H8</f>
        <v>753480.00000000012</v>
      </c>
      <c r="I12" s="112"/>
    </row>
    <row r="13" spans="2:9" x14ac:dyDescent="0.3">
      <c r="E13" s="16"/>
      <c r="F13" s="7"/>
    </row>
    <row r="14" spans="2:9" ht="15" thickBot="1" x14ac:dyDescent="0.35">
      <c r="E14" s="16"/>
      <c r="F14" s="7"/>
    </row>
    <row r="15" spans="2:9" x14ac:dyDescent="0.3">
      <c r="B15" s="6">
        <f>B20*B19</f>
        <v>545600</v>
      </c>
      <c r="C15" s="6">
        <f>C20*C19</f>
        <v>540702</v>
      </c>
      <c r="D15" s="6">
        <f>D20*D19</f>
        <v>540702</v>
      </c>
      <c r="E15" s="16"/>
      <c r="F15" s="7"/>
      <c r="G15" s="6">
        <f>G20*G19</f>
        <v>540702</v>
      </c>
      <c r="H15" s="6">
        <f>H20*H19</f>
        <v>540702</v>
      </c>
      <c r="I15" s="6">
        <f>I20*I19</f>
        <v>545600</v>
      </c>
    </row>
    <row r="16" spans="2:9" x14ac:dyDescent="0.3">
      <c r="B16" s="8" t="s">
        <v>22</v>
      </c>
      <c r="C16" s="8" t="s">
        <v>26</v>
      </c>
      <c r="D16" s="8" t="s">
        <v>26</v>
      </c>
      <c r="E16" s="20" t="s">
        <v>31</v>
      </c>
      <c r="F16" s="8" t="s">
        <v>29</v>
      </c>
      <c r="G16" s="21" t="s">
        <v>26</v>
      </c>
      <c r="H16" s="8" t="s">
        <v>26</v>
      </c>
      <c r="I16" s="8" t="s">
        <v>22</v>
      </c>
    </row>
    <row r="17" spans="2:9" x14ac:dyDescent="0.3">
      <c r="B17" s="8" t="s">
        <v>21</v>
      </c>
      <c r="C17" s="8" t="s">
        <v>21</v>
      </c>
      <c r="D17" s="8" t="s">
        <v>21</v>
      </c>
      <c r="E17" s="20" t="s">
        <v>24</v>
      </c>
      <c r="F17" s="8" t="s">
        <v>24</v>
      </c>
      <c r="G17" s="21" t="s">
        <v>21</v>
      </c>
      <c r="H17" s="8" t="s">
        <v>21</v>
      </c>
      <c r="I17" s="8" t="s">
        <v>21</v>
      </c>
    </row>
    <row r="18" spans="2:9" x14ac:dyDescent="0.3">
      <c r="B18" s="8" t="s">
        <v>18</v>
      </c>
      <c r="C18" s="8" t="s">
        <v>18</v>
      </c>
      <c r="D18" s="8" t="s">
        <v>18</v>
      </c>
      <c r="E18" s="20" t="s">
        <v>23</v>
      </c>
      <c r="F18" s="8" t="s">
        <v>23</v>
      </c>
      <c r="G18" s="21" t="s">
        <v>18</v>
      </c>
      <c r="H18" s="8" t="s">
        <v>18</v>
      </c>
      <c r="I18" s="8" t="s">
        <v>18</v>
      </c>
    </row>
    <row r="19" spans="2:9" x14ac:dyDescent="0.3">
      <c r="B19" s="9">
        <v>6200</v>
      </c>
      <c r="C19" s="9">
        <v>6200</v>
      </c>
      <c r="D19" s="9">
        <v>6200</v>
      </c>
      <c r="E19" s="35">
        <v>6000</v>
      </c>
      <c r="F19" s="9">
        <v>6000</v>
      </c>
      <c r="G19" s="13">
        <v>6200</v>
      </c>
      <c r="H19" s="9">
        <v>6200</v>
      </c>
      <c r="I19" s="9">
        <v>6200</v>
      </c>
    </row>
    <row r="20" spans="2:9" x14ac:dyDescent="0.3">
      <c r="B20" s="10">
        <f>'9 этаж   '!B20</f>
        <v>88</v>
      </c>
      <c r="C20" s="10">
        <f>'9 этаж   '!C20</f>
        <v>87.21</v>
      </c>
      <c r="D20" s="10">
        <f>'9 этаж   '!D20</f>
        <v>87.21</v>
      </c>
      <c r="E20" s="10">
        <f>'9 этаж   '!E20</f>
        <v>246.27</v>
      </c>
      <c r="F20" s="10">
        <f>'9 этаж   '!F20</f>
        <v>172.61</v>
      </c>
      <c r="G20" s="10">
        <f>'9 этаж   '!G20</f>
        <v>87.21</v>
      </c>
      <c r="H20" s="10">
        <f>'9 этаж   '!H20</f>
        <v>87.21</v>
      </c>
      <c r="I20" s="10">
        <f>'9 этаж   '!I20</f>
        <v>88</v>
      </c>
    </row>
    <row r="21" spans="2:9" x14ac:dyDescent="0.3">
      <c r="B21" s="10" t="s">
        <v>8</v>
      </c>
      <c r="C21" s="10" t="s">
        <v>6</v>
      </c>
      <c r="D21" s="10" t="s">
        <v>6</v>
      </c>
      <c r="E21" s="12" t="s">
        <v>41</v>
      </c>
      <c r="F21" s="10" t="s">
        <v>10</v>
      </c>
      <c r="G21" s="26" t="s">
        <v>6</v>
      </c>
      <c r="H21" s="10" t="s">
        <v>6</v>
      </c>
      <c r="I21" s="10" t="s">
        <v>8</v>
      </c>
    </row>
    <row r="22" spans="2:9" ht="15" thickBot="1" x14ac:dyDescent="0.35">
      <c r="B22" s="11">
        <v>509</v>
      </c>
      <c r="C22" s="11">
        <v>508</v>
      </c>
      <c r="D22" s="11">
        <v>507</v>
      </c>
      <c r="E22" s="36">
        <v>506</v>
      </c>
      <c r="F22" s="11">
        <v>505</v>
      </c>
      <c r="G22" s="58">
        <v>504</v>
      </c>
      <c r="H22" s="11">
        <v>503</v>
      </c>
      <c r="I22" s="11">
        <v>502</v>
      </c>
    </row>
    <row r="24" spans="2:9" x14ac:dyDescent="0.3">
      <c r="B24" s="43"/>
      <c r="C24" s="43"/>
      <c r="D24" s="43"/>
      <c r="E24" s="43"/>
      <c r="F24" s="44" t="s">
        <v>33</v>
      </c>
      <c r="G24" s="43"/>
      <c r="H24" s="43"/>
      <c r="I24" s="43"/>
    </row>
  </sheetData>
  <mergeCells count="11">
    <mergeCell ref="D5:E5"/>
    <mergeCell ref="H5:I5"/>
    <mergeCell ref="D6:E6"/>
    <mergeCell ref="H6:I6"/>
    <mergeCell ref="H7:I7"/>
    <mergeCell ref="H12:I12"/>
    <mergeCell ref="H8:I8"/>
    <mergeCell ref="D9:E9"/>
    <mergeCell ref="H9:I9"/>
    <mergeCell ref="H10:I10"/>
    <mergeCell ref="H11:I11"/>
  </mergeCells>
  <pageMargins left="0.25" right="0.25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056A6-85EC-4690-92A5-079708DE9AE7}">
  <dimension ref="B1:I24"/>
  <sheetViews>
    <sheetView view="pageBreakPreview" zoomScale="99" zoomScaleNormal="100" zoomScaleSheetLayoutView="99" workbookViewId="0">
      <selection activeCell="E22" sqref="E22"/>
    </sheetView>
  </sheetViews>
  <sheetFormatPr defaultRowHeight="14.4" x14ac:dyDescent="0.3"/>
  <cols>
    <col min="2" max="2" width="16.77734375" bestFit="1" customWidth="1"/>
    <col min="3" max="4" width="16.44140625" bestFit="1" customWidth="1"/>
    <col min="5" max="5" width="20.109375" bestFit="1" customWidth="1"/>
    <col min="6" max="6" width="21.5546875" bestFit="1" customWidth="1"/>
    <col min="7" max="8" width="16.44140625" bestFit="1" customWidth="1"/>
    <col min="9" max="9" width="16.77734375" bestFit="1" customWidth="1"/>
  </cols>
  <sheetData>
    <row r="1" spans="2:9" x14ac:dyDescent="0.3">
      <c r="B1" s="1" t="s">
        <v>37</v>
      </c>
    </row>
    <row r="3" spans="2:9" x14ac:dyDescent="0.3">
      <c r="B3" s="41"/>
      <c r="C3" s="41"/>
      <c r="D3" s="41"/>
      <c r="E3" s="41"/>
      <c r="F3" s="42" t="s">
        <v>32</v>
      </c>
      <c r="G3" s="41"/>
      <c r="H3" s="41"/>
      <c r="I3" s="41"/>
    </row>
    <row r="4" spans="2:9" ht="15" thickBot="1" x14ac:dyDescent="0.35">
      <c r="B4" s="1" t="s">
        <v>17</v>
      </c>
    </row>
    <row r="5" spans="2:9" x14ac:dyDescent="0.3">
      <c r="B5" s="79">
        <v>610</v>
      </c>
      <c r="C5" s="31"/>
      <c r="D5" s="95"/>
      <c r="E5" s="96"/>
      <c r="F5" s="38"/>
      <c r="G5" s="56"/>
      <c r="H5" s="99">
        <v>601</v>
      </c>
      <c r="I5" s="100"/>
    </row>
    <row r="6" spans="2:9" s="46" customFormat="1" x14ac:dyDescent="0.3">
      <c r="B6" s="52" t="s">
        <v>9</v>
      </c>
      <c r="C6" s="45"/>
      <c r="D6" s="113">
        <f>E20*E19</f>
        <v>1502247</v>
      </c>
      <c r="E6" s="114"/>
      <c r="F6" s="59">
        <f>F20*F19</f>
        <v>1052921</v>
      </c>
      <c r="G6" s="57"/>
      <c r="H6" s="105" t="s">
        <v>11</v>
      </c>
      <c r="I6" s="106"/>
    </row>
    <row r="7" spans="2:9" s="46" customFormat="1" x14ac:dyDescent="0.3">
      <c r="B7" s="52">
        <f>'9 этаж   '!B7</f>
        <v>83.58</v>
      </c>
      <c r="C7" s="45"/>
      <c r="D7" s="55"/>
      <c r="E7" s="60"/>
      <c r="F7" s="54"/>
      <c r="G7" s="57"/>
      <c r="H7" s="107">
        <f>'9 этаж   '!H7:I7</f>
        <v>134.55000000000001</v>
      </c>
      <c r="I7" s="108"/>
    </row>
    <row r="8" spans="2:9" s="46" customFormat="1" x14ac:dyDescent="0.3">
      <c r="B8" s="9">
        <v>5800</v>
      </c>
      <c r="C8" s="45"/>
      <c r="D8" s="55"/>
      <c r="E8" s="60"/>
      <c r="F8" s="54"/>
      <c r="G8" s="57"/>
      <c r="H8" s="109">
        <v>5700</v>
      </c>
      <c r="I8" s="110"/>
    </row>
    <row r="9" spans="2:9" x14ac:dyDescent="0.3">
      <c r="B9" s="8" t="s">
        <v>18</v>
      </c>
      <c r="C9" s="32"/>
      <c r="D9" s="97" t="s">
        <v>44</v>
      </c>
      <c r="E9" s="98"/>
      <c r="F9" s="39"/>
      <c r="G9" s="53"/>
      <c r="H9" s="103" t="s">
        <v>18</v>
      </c>
      <c r="I9" s="104"/>
    </row>
    <row r="10" spans="2:9" x14ac:dyDescent="0.3">
      <c r="B10" s="8" t="s">
        <v>21</v>
      </c>
      <c r="C10" s="32"/>
      <c r="D10" s="5"/>
      <c r="E10" s="5"/>
      <c r="F10" s="7"/>
      <c r="G10" s="53"/>
      <c r="H10" s="93" t="s">
        <v>19</v>
      </c>
      <c r="I10" s="94"/>
    </row>
    <row r="11" spans="2:9" x14ac:dyDescent="0.3">
      <c r="B11" s="64" t="s">
        <v>34</v>
      </c>
      <c r="C11" s="32"/>
      <c r="E11" s="5"/>
      <c r="F11" s="7"/>
      <c r="G11" s="53"/>
      <c r="H11" s="93" t="s">
        <v>20</v>
      </c>
      <c r="I11" s="94"/>
    </row>
    <row r="12" spans="2:9" ht="15" thickBot="1" x14ac:dyDescent="0.35">
      <c r="B12" s="61">
        <f>B7*B8</f>
        <v>484764</v>
      </c>
      <c r="C12" s="33"/>
      <c r="D12" s="15"/>
      <c r="E12" s="5"/>
      <c r="F12" s="7"/>
      <c r="G12" s="34"/>
      <c r="H12" s="111">
        <f>H7*H8</f>
        <v>766935.00000000012</v>
      </c>
      <c r="I12" s="112"/>
    </row>
    <row r="13" spans="2:9" x14ac:dyDescent="0.3">
      <c r="E13" s="16"/>
      <c r="F13" s="7"/>
    </row>
    <row r="14" spans="2:9" ht="15" thickBot="1" x14ac:dyDescent="0.35">
      <c r="E14" s="16"/>
      <c r="F14" s="7"/>
    </row>
    <row r="15" spans="2:9" x14ac:dyDescent="0.3">
      <c r="B15" s="6">
        <f>B20*B19</f>
        <v>554400</v>
      </c>
      <c r="C15" s="6">
        <f>C20*C19</f>
        <v>549423</v>
      </c>
      <c r="D15" s="6">
        <f>D20*D19</f>
        <v>549423</v>
      </c>
      <c r="E15" s="16"/>
      <c r="F15" s="7"/>
      <c r="G15" s="6">
        <f>G20*G19</f>
        <v>549423</v>
      </c>
      <c r="H15" s="6">
        <f>H20*H19</f>
        <v>549423</v>
      </c>
      <c r="I15" s="6">
        <f>I20*I19</f>
        <v>554400</v>
      </c>
    </row>
    <row r="16" spans="2:9" x14ac:dyDescent="0.3">
      <c r="B16" s="8" t="s">
        <v>22</v>
      </c>
      <c r="C16" s="8" t="s">
        <v>26</v>
      </c>
      <c r="D16" s="8" t="s">
        <v>26</v>
      </c>
      <c r="E16" s="20" t="s">
        <v>31</v>
      </c>
      <c r="F16" s="8" t="s">
        <v>29</v>
      </c>
      <c r="G16" s="21" t="s">
        <v>26</v>
      </c>
      <c r="H16" s="8" t="s">
        <v>26</v>
      </c>
      <c r="I16" s="8" t="s">
        <v>22</v>
      </c>
    </row>
    <row r="17" spans="2:9" x14ac:dyDescent="0.3">
      <c r="B17" s="8" t="s">
        <v>21</v>
      </c>
      <c r="C17" s="8" t="s">
        <v>21</v>
      </c>
      <c r="D17" s="8" t="s">
        <v>21</v>
      </c>
      <c r="E17" s="20" t="s">
        <v>24</v>
      </c>
      <c r="F17" s="8" t="s">
        <v>24</v>
      </c>
      <c r="G17" s="21" t="s">
        <v>21</v>
      </c>
      <c r="H17" s="8" t="s">
        <v>21</v>
      </c>
      <c r="I17" s="8" t="s">
        <v>21</v>
      </c>
    </row>
    <row r="18" spans="2:9" x14ac:dyDescent="0.3">
      <c r="B18" s="8" t="s">
        <v>18</v>
      </c>
      <c r="C18" s="8" t="s">
        <v>18</v>
      </c>
      <c r="D18" s="8" t="s">
        <v>18</v>
      </c>
      <c r="E18" s="20" t="s">
        <v>23</v>
      </c>
      <c r="F18" s="8" t="s">
        <v>23</v>
      </c>
      <c r="G18" s="21" t="s">
        <v>18</v>
      </c>
      <c r="H18" s="8" t="s">
        <v>18</v>
      </c>
      <c r="I18" s="8" t="s">
        <v>18</v>
      </c>
    </row>
    <row r="19" spans="2:9" x14ac:dyDescent="0.3">
      <c r="B19" s="9">
        <v>6300</v>
      </c>
      <c r="C19" s="9">
        <v>6300</v>
      </c>
      <c r="D19" s="9">
        <v>6300</v>
      </c>
      <c r="E19" s="35">
        <v>6100</v>
      </c>
      <c r="F19" s="9">
        <v>6100</v>
      </c>
      <c r="G19" s="13">
        <v>6300</v>
      </c>
      <c r="H19" s="9">
        <v>6300</v>
      </c>
      <c r="I19" s="9">
        <v>6300</v>
      </c>
    </row>
    <row r="20" spans="2:9" x14ac:dyDescent="0.3">
      <c r="B20" s="10">
        <f>'9 этаж   '!B20</f>
        <v>88</v>
      </c>
      <c r="C20" s="10">
        <f>'9 этаж   '!C20</f>
        <v>87.21</v>
      </c>
      <c r="D20" s="10">
        <f>'9 этаж   '!D20</f>
        <v>87.21</v>
      </c>
      <c r="E20" s="10">
        <f>'9 этаж   '!E20</f>
        <v>246.27</v>
      </c>
      <c r="F20" s="10">
        <f>'9 этаж   '!F20</f>
        <v>172.61</v>
      </c>
      <c r="G20" s="10">
        <f>'9 этаж   '!G20</f>
        <v>87.21</v>
      </c>
      <c r="H20" s="10">
        <f>'9 этаж   '!H20</f>
        <v>87.21</v>
      </c>
      <c r="I20" s="10">
        <f>'9 этаж   '!I20</f>
        <v>88</v>
      </c>
    </row>
    <row r="21" spans="2:9" x14ac:dyDescent="0.3">
      <c r="B21" s="10" t="s">
        <v>8</v>
      </c>
      <c r="C21" s="10" t="s">
        <v>6</v>
      </c>
      <c r="D21" s="10" t="s">
        <v>6</v>
      </c>
      <c r="E21" s="12" t="s">
        <v>41</v>
      </c>
      <c r="F21" s="10" t="s">
        <v>10</v>
      </c>
      <c r="G21" s="26" t="s">
        <v>6</v>
      </c>
      <c r="H21" s="10" t="s">
        <v>6</v>
      </c>
      <c r="I21" s="10" t="s">
        <v>8</v>
      </c>
    </row>
    <row r="22" spans="2:9" ht="15" thickBot="1" x14ac:dyDescent="0.35">
      <c r="B22" s="11">
        <v>609</v>
      </c>
      <c r="C22" s="11">
        <v>608</v>
      </c>
      <c r="D22" s="11">
        <v>607</v>
      </c>
      <c r="E22" s="36">
        <v>606</v>
      </c>
      <c r="F22" s="11">
        <v>605</v>
      </c>
      <c r="G22" s="58">
        <v>604</v>
      </c>
      <c r="H22" s="11">
        <v>603</v>
      </c>
      <c r="I22" s="11">
        <v>602</v>
      </c>
    </row>
    <row r="24" spans="2:9" x14ac:dyDescent="0.3">
      <c r="B24" s="43"/>
      <c r="C24" s="43"/>
      <c r="D24" s="43"/>
      <c r="E24" s="43"/>
      <c r="F24" s="44" t="s">
        <v>33</v>
      </c>
      <c r="G24" s="43"/>
      <c r="H24" s="43"/>
      <c r="I24" s="43"/>
    </row>
  </sheetData>
  <mergeCells count="11">
    <mergeCell ref="D5:E5"/>
    <mergeCell ref="H5:I5"/>
    <mergeCell ref="D6:E6"/>
    <mergeCell ref="H6:I6"/>
    <mergeCell ref="H7:I7"/>
    <mergeCell ref="H12:I12"/>
    <mergeCell ref="H8:I8"/>
    <mergeCell ref="D9:E9"/>
    <mergeCell ref="H9:I9"/>
    <mergeCell ref="H10:I10"/>
    <mergeCell ref="H11:I11"/>
  </mergeCells>
  <pageMargins left="0.25" right="0.25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41F2-7E23-42D3-8218-72ADEF8BBD29}">
  <dimension ref="B1:I24"/>
  <sheetViews>
    <sheetView view="pageBreakPreview" zoomScale="107" zoomScaleNormal="100" zoomScaleSheetLayoutView="107" workbookViewId="0">
      <selection activeCell="E22" sqref="E22"/>
    </sheetView>
  </sheetViews>
  <sheetFormatPr defaultRowHeight="14.4" x14ac:dyDescent="0.3"/>
  <cols>
    <col min="2" max="2" width="16.77734375" bestFit="1" customWidth="1"/>
    <col min="3" max="4" width="16.44140625" bestFit="1" customWidth="1"/>
    <col min="5" max="5" width="20.109375" bestFit="1" customWidth="1"/>
    <col min="6" max="6" width="21.5546875" bestFit="1" customWidth="1"/>
    <col min="7" max="8" width="16.44140625" bestFit="1" customWidth="1"/>
    <col min="9" max="9" width="16.77734375" bestFit="1" customWidth="1"/>
  </cols>
  <sheetData>
    <row r="1" spans="2:9" x14ac:dyDescent="0.3">
      <c r="B1" s="1" t="s">
        <v>38</v>
      </c>
    </row>
    <row r="3" spans="2:9" x14ac:dyDescent="0.3">
      <c r="B3" s="41"/>
      <c r="C3" s="41"/>
      <c r="D3" s="41"/>
      <c r="E3" s="41"/>
      <c r="F3" s="42" t="s">
        <v>32</v>
      </c>
      <c r="G3" s="41"/>
      <c r="H3" s="41"/>
      <c r="I3" s="41"/>
    </row>
    <row r="4" spans="2:9" ht="15" thickBot="1" x14ac:dyDescent="0.35">
      <c r="B4" s="1" t="s">
        <v>17</v>
      </c>
    </row>
    <row r="5" spans="2:9" x14ac:dyDescent="0.3">
      <c r="B5" s="79">
        <v>710</v>
      </c>
      <c r="C5" s="31"/>
      <c r="D5" s="95"/>
      <c r="E5" s="96"/>
      <c r="F5" s="38"/>
      <c r="G5" s="56"/>
      <c r="H5" s="99">
        <v>701</v>
      </c>
      <c r="I5" s="100"/>
    </row>
    <row r="6" spans="2:9" s="46" customFormat="1" x14ac:dyDescent="0.3">
      <c r="B6" s="52" t="s">
        <v>9</v>
      </c>
      <c r="C6" s="45"/>
      <c r="D6" s="113">
        <f>E20*E19</f>
        <v>1526874</v>
      </c>
      <c r="E6" s="114"/>
      <c r="F6" s="59">
        <f>F20*F19</f>
        <v>1070182</v>
      </c>
      <c r="G6" s="57"/>
      <c r="H6" s="105" t="s">
        <v>11</v>
      </c>
      <c r="I6" s="106"/>
    </row>
    <row r="7" spans="2:9" s="46" customFormat="1" x14ac:dyDescent="0.3">
      <c r="B7" s="52">
        <f>'9 этаж   '!B7</f>
        <v>83.58</v>
      </c>
      <c r="C7" s="45"/>
      <c r="D7" s="55"/>
      <c r="E7" s="60"/>
      <c r="F7" s="54"/>
      <c r="G7" s="57"/>
      <c r="H7" s="107">
        <f>'9 этаж   '!H7:I7</f>
        <v>134.55000000000001</v>
      </c>
      <c r="I7" s="108"/>
    </row>
    <row r="8" spans="2:9" s="46" customFormat="1" x14ac:dyDescent="0.3">
      <c r="B8" s="9">
        <v>5800</v>
      </c>
      <c r="C8" s="45"/>
      <c r="D8" s="55"/>
      <c r="E8" s="60"/>
      <c r="F8" s="54"/>
      <c r="G8" s="57"/>
      <c r="H8" s="109">
        <v>5700</v>
      </c>
      <c r="I8" s="110"/>
    </row>
    <row r="9" spans="2:9" x14ac:dyDescent="0.3">
      <c r="B9" s="8" t="s">
        <v>18</v>
      </c>
      <c r="C9" s="32"/>
      <c r="D9" s="97" t="s">
        <v>44</v>
      </c>
      <c r="E9" s="98"/>
      <c r="F9" s="39"/>
      <c r="G9" s="53"/>
      <c r="H9" s="103" t="s">
        <v>18</v>
      </c>
      <c r="I9" s="104"/>
    </row>
    <row r="10" spans="2:9" x14ac:dyDescent="0.3">
      <c r="B10" s="8" t="s">
        <v>21</v>
      </c>
      <c r="C10" s="32"/>
      <c r="D10" s="5"/>
      <c r="E10" s="5"/>
      <c r="F10" s="7"/>
      <c r="G10" s="53"/>
      <c r="H10" s="93" t="s">
        <v>19</v>
      </c>
      <c r="I10" s="94"/>
    </row>
    <row r="11" spans="2:9" x14ac:dyDescent="0.3">
      <c r="B11" s="64" t="s">
        <v>34</v>
      </c>
      <c r="C11" s="32"/>
      <c r="E11" s="5"/>
      <c r="F11" s="7"/>
      <c r="G11" s="53"/>
      <c r="H11" s="93" t="s">
        <v>20</v>
      </c>
      <c r="I11" s="94"/>
    </row>
    <row r="12" spans="2:9" ht="15" thickBot="1" x14ac:dyDescent="0.35">
      <c r="B12" s="61">
        <f>B7*B8</f>
        <v>484764</v>
      </c>
      <c r="C12" s="33"/>
      <c r="D12" s="15"/>
      <c r="E12" s="5"/>
      <c r="F12" s="7"/>
      <c r="G12" s="34"/>
      <c r="H12" s="111">
        <f>H7*H8</f>
        <v>766935.00000000012</v>
      </c>
      <c r="I12" s="112"/>
    </row>
    <row r="13" spans="2:9" x14ac:dyDescent="0.3">
      <c r="E13" s="16"/>
      <c r="F13" s="7"/>
    </row>
    <row r="14" spans="2:9" ht="15" thickBot="1" x14ac:dyDescent="0.35">
      <c r="E14" s="16"/>
      <c r="F14" s="7"/>
    </row>
    <row r="15" spans="2:9" x14ac:dyDescent="0.3">
      <c r="B15" s="6">
        <f>B20*B19</f>
        <v>563200</v>
      </c>
      <c r="C15" s="6">
        <f>C20*C19</f>
        <v>558144</v>
      </c>
      <c r="D15" s="6">
        <f>D20*D19</f>
        <v>558144</v>
      </c>
      <c r="E15" s="16"/>
      <c r="F15" s="7"/>
      <c r="G15" s="6">
        <f>G20*G19</f>
        <v>558144</v>
      </c>
      <c r="H15" s="6">
        <f>H20*H19</f>
        <v>558144</v>
      </c>
      <c r="I15" s="6">
        <f>I20*I19</f>
        <v>563200</v>
      </c>
    </row>
    <row r="16" spans="2:9" x14ac:dyDescent="0.3">
      <c r="B16" s="8" t="s">
        <v>22</v>
      </c>
      <c r="C16" s="8" t="s">
        <v>26</v>
      </c>
      <c r="D16" s="8" t="s">
        <v>26</v>
      </c>
      <c r="E16" s="20" t="s">
        <v>31</v>
      </c>
      <c r="F16" s="8" t="s">
        <v>29</v>
      </c>
      <c r="G16" s="21" t="s">
        <v>26</v>
      </c>
      <c r="H16" s="8" t="s">
        <v>26</v>
      </c>
      <c r="I16" s="8" t="s">
        <v>22</v>
      </c>
    </row>
    <row r="17" spans="2:9" x14ac:dyDescent="0.3">
      <c r="B17" s="8" t="s">
        <v>21</v>
      </c>
      <c r="C17" s="8" t="s">
        <v>21</v>
      </c>
      <c r="D17" s="8" t="s">
        <v>21</v>
      </c>
      <c r="E17" s="20" t="s">
        <v>24</v>
      </c>
      <c r="F17" s="8" t="s">
        <v>24</v>
      </c>
      <c r="G17" s="21" t="s">
        <v>21</v>
      </c>
      <c r="H17" s="8" t="s">
        <v>21</v>
      </c>
      <c r="I17" s="8" t="s">
        <v>21</v>
      </c>
    </row>
    <row r="18" spans="2:9" x14ac:dyDescent="0.3">
      <c r="B18" s="8" t="s">
        <v>18</v>
      </c>
      <c r="C18" s="8" t="s">
        <v>18</v>
      </c>
      <c r="D18" s="8" t="s">
        <v>18</v>
      </c>
      <c r="E18" s="20" t="s">
        <v>23</v>
      </c>
      <c r="F18" s="8" t="s">
        <v>23</v>
      </c>
      <c r="G18" s="21" t="s">
        <v>18</v>
      </c>
      <c r="H18" s="8" t="s">
        <v>18</v>
      </c>
      <c r="I18" s="8" t="s">
        <v>18</v>
      </c>
    </row>
    <row r="19" spans="2:9" x14ac:dyDescent="0.3">
      <c r="B19" s="9">
        <v>6400</v>
      </c>
      <c r="C19" s="9">
        <v>6400</v>
      </c>
      <c r="D19" s="9">
        <v>6400</v>
      </c>
      <c r="E19" s="35">
        <v>6200</v>
      </c>
      <c r="F19" s="9">
        <v>6200</v>
      </c>
      <c r="G19" s="13">
        <v>6400</v>
      </c>
      <c r="H19" s="9">
        <v>6400</v>
      </c>
      <c r="I19" s="9">
        <v>6400</v>
      </c>
    </row>
    <row r="20" spans="2:9" x14ac:dyDescent="0.3">
      <c r="B20" s="10">
        <f>'9 этаж   '!B20</f>
        <v>88</v>
      </c>
      <c r="C20" s="10">
        <f>'9 этаж   '!C20</f>
        <v>87.21</v>
      </c>
      <c r="D20" s="10">
        <f>'9 этаж   '!D20</f>
        <v>87.21</v>
      </c>
      <c r="E20" s="10">
        <f>'9 этаж   '!E20</f>
        <v>246.27</v>
      </c>
      <c r="F20" s="10">
        <f>'9 этаж   '!F20</f>
        <v>172.61</v>
      </c>
      <c r="G20" s="10">
        <f>'9 этаж   '!G20</f>
        <v>87.21</v>
      </c>
      <c r="H20" s="10">
        <f>'9 этаж   '!H20</f>
        <v>87.21</v>
      </c>
      <c r="I20" s="10">
        <f>'9 этаж   '!I20</f>
        <v>88</v>
      </c>
    </row>
    <row r="21" spans="2:9" x14ac:dyDescent="0.3">
      <c r="B21" s="10" t="s">
        <v>8</v>
      </c>
      <c r="C21" s="10" t="s">
        <v>6</v>
      </c>
      <c r="D21" s="10" t="s">
        <v>6</v>
      </c>
      <c r="E21" s="12" t="s">
        <v>41</v>
      </c>
      <c r="F21" s="10" t="s">
        <v>10</v>
      </c>
      <c r="G21" s="26" t="s">
        <v>6</v>
      </c>
      <c r="H21" s="10" t="s">
        <v>6</v>
      </c>
      <c r="I21" s="10" t="s">
        <v>8</v>
      </c>
    </row>
    <row r="22" spans="2:9" ht="15" thickBot="1" x14ac:dyDescent="0.35">
      <c r="B22" s="11">
        <v>709</v>
      </c>
      <c r="C22" s="11">
        <v>708</v>
      </c>
      <c r="D22" s="11">
        <v>707</v>
      </c>
      <c r="E22" s="36">
        <v>706</v>
      </c>
      <c r="F22" s="11">
        <v>705</v>
      </c>
      <c r="G22" s="58">
        <v>704</v>
      </c>
      <c r="H22" s="11">
        <v>703</v>
      </c>
      <c r="I22" s="11">
        <v>702</v>
      </c>
    </row>
    <row r="24" spans="2:9" x14ac:dyDescent="0.3">
      <c r="B24" s="43"/>
      <c r="C24" s="43"/>
      <c r="D24" s="43"/>
      <c r="E24" s="43"/>
      <c r="F24" s="44" t="s">
        <v>33</v>
      </c>
      <c r="G24" s="43"/>
      <c r="H24" s="43"/>
      <c r="I24" s="43"/>
    </row>
  </sheetData>
  <mergeCells count="11">
    <mergeCell ref="D5:E5"/>
    <mergeCell ref="H5:I5"/>
    <mergeCell ref="D6:E6"/>
    <mergeCell ref="H6:I6"/>
    <mergeCell ref="H7:I7"/>
    <mergeCell ref="H12:I12"/>
    <mergeCell ref="H8:I8"/>
    <mergeCell ref="D9:E9"/>
    <mergeCell ref="H9:I9"/>
    <mergeCell ref="H10:I10"/>
    <mergeCell ref="H11:I11"/>
  </mergeCells>
  <pageMargins left="0.25" right="0.25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8E2F-24EB-4134-99B9-EDF3338884D4}">
  <dimension ref="B1:I24"/>
  <sheetViews>
    <sheetView view="pageBreakPreview" zoomScale="99" zoomScaleNormal="100" zoomScaleSheetLayoutView="99" workbookViewId="0">
      <selection activeCell="E22" sqref="E22"/>
    </sheetView>
  </sheetViews>
  <sheetFormatPr defaultRowHeight="14.4" x14ac:dyDescent="0.3"/>
  <cols>
    <col min="2" max="2" width="16.77734375" bestFit="1" customWidth="1"/>
    <col min="3" max="4" width="16.44140625" bestFit="1" customWidth="1"/>
    <col min="5" max="5" width="20.109375" bestFit="1" customWidth="1"/>
    <col min="6" max="6" width="21.5546875" bestFit="1" customWidth="1"/>
    <col min="7" max="8" width="16.44140625" bestFit="1" customWidth="1"/>
    <col min="9" max="9" width="16.77734375" bestFit="1" customWidth="1"/>
  </cols>
  <sheetData>
    <row r="1" spans="2:9" x14ac:dyDescent="0.3">
      <c r="B1" s="1" t="s">
        <v>39</v>
      </c>
    </row>
    <row r="3" spans="2:9" x14ac:dyDescent="0.3">
      <c r="B3" s="41"/>
      <c r="C3" s="41"/>
      <c r="D3" s="41"/>
      <c r="E3" s="41"/>
      <c r="F3" s="42" t="s">
        <v>32</v>
      </c>
      <c r="G3" s="41"/>
      <c r="H3" s="41"/>
      <c r="I3" s="41"/>
    </row>
    <row r="4" spans="2:9" ht="15" thickBot="1" x14ac:dyDescent="0.35">
      <c r="B4" s="1" t="s">
        <v>17</v>
      </c>
    </row>
    <row r="5" spans="2:9" x14ac:dyDescent="0.3">
      <c r="B5" s="79">
        <v>810</v>
      </c>
      <c r="C5" s="31"/>
      <c r="D5" s="95"/>
      <c r="E5" s="96"/>
      <c r="F5" s="38"/>
      <c r="G5" s="56"/>
      <c r="H5" s="99">
        <v>801</v>
      </c>
      <c r="I5" s="100"/>
    </row>
    <row r="6" spans="2:9" s="46" customFormat="1" x14ac:dyDescent="0.3">
      <c r="B6" s="52" t="s">
        <v>9</v>
      </c>
      <c r="C6" s="45"/>
      <c r="D6" s="113">
        <f>E20*E19</f>
        <v>1551501</v>
      </c>
      <c r="E6" s="114"/>
      <c r="F6" s="59">
        <f>F20*F19</f>
        <v>1087443</v>
      </c>
      <c r="G6" s="57"/>
      <c r="H6" s="105" t="s">
        <v>11</v>
      </c>
      <c r="I6" s="106"/>
    </row>
    <row r="7" spans="2:9" s="46" customFormat="1" x14ac:dyDescent="0.3">
      <c r="B7" s="52">
        <f>'9 этаж   '!B7</f>
        <v>83.58</v>
      </c>
      <c r="C7" s="45"/>
      <c r="D7" s="55"/>
      <c r="E7" s="60"/>
      <c r="F7" s="54"/>
      <c r="G7" s="57"/>
      <c r="H7" s="107">
        <f>'9 этаж   '!H7:I7</f>
        <v>134.55000000000001</v>
      </c>
      <c r="I7" s="108"/>
    </row>
    <row r="8" spans="2:9" s="46" customFormat="1" x14ac:dyDescent="0.3">
      <c r="B8" s="9">
        <v>5900</v>
      </c>
      <c r="C8" s="45"/>
      <c r="D8" s="55"/>
      <c r="E8" s="60"/>
      <c r="F8" s="54"/>
      <c r="G8" s="57"/>
      <c r="H8" s="109">
        <v>5800</v>
      </c>
      <c r="I8" s="110"/>
    </row>
    <row r="9" spans="2:9" x14ac:dyDescent="0.3">
      <c r="B9" s="8" t="s">
        <v>18</v>
      </c>
      <c r="C9" s="32"/>
      <c r="D9" s="97" t="s">
        <v>44</v>
      </c>
      <c r="E9" s="98"/>
      <c r="F9" s="39"/>
      <c r="G9" s="53"/>
      <c r="H9" s="103" t="s">
        <v>18</v>
      </c>
      <c r="I9" s="104"/>
    </row>
    <row r="10" spans="2:9" x14ac:dyDescent="0.3">
      <c r="B10" s="8" t="s">
        <v>21</v>
      </c>
      <c r="C10" s="32"/>
      <c r="D10" s="5"/>
      <c r="E10" s="5"/>
      <c r="F10" s="7"/>
      <c r="G10" s="53"/>
      <c r="H10" s="93" t="s">
        <v>19</v>
      </c>
      <c r="I10" s="94"/>
    </row>
    <row r="11" spans="2:9" x14ac:dyDescent="0.3">
      <c r="B11" s="64" t="s">
        <v>34</v>
      </c>
      <c r="C11" s="32"/>
      <c r="E11" s="5"/>
      <c r="F11" s="7"/>
      <c r="G11" s="53"/>
      <c r="H11" s="93" t="s">
        <v>20</v>
      </c>
      <c r="I11" s="94"/>
    </row>
    <row r="12" spans="2:9" ht="15" thickBot="1" x14ac:dyDescent="0.35">
      <c r="B12" s="61">
        <f>B7*B8</f>
        <v>493122</v>
      </c>
      <c r="C12" s="33"/>
      <c r="D12" s="15"/>
      <c r="E12" s="5"/>
      <c r="F12" s="7"/>
      <c r="G12" s="34"/>
      <c r="H12" s="111">
        <f>H7*H8</f>
        <v>780390.00000000012</v>
      </c>
      <c r="I12" s="112"/>
    </row>
    <row r="13" spans="2:9" x14ac:dyDescent="0.3">
      <c r="E13" s="16"/>
      <c r="F13" s="7"/>
    </row>
    <row r="14" spans="2:9" ht="15" thickBot="1" x14ac:dyDescent="0.35">
      <c r="E14" s="16"/>
      <c r="F14" s="7"/>
    </row>
    <row r="15" spans="2:9" x14ac:dyDescent="0.3">
      <c r="B15" s="6">
        <f>B20*B19</f>
        <v>572000</v>
      </c>
      <c r="C15" s="6">
        <f>C20*C19</f>
        <v>566865</v>
      </c>
      <c r="D15" s="6">
        <f>D20*D19</f>
        <v>566865</v>
      </c>
      <c r="E15" s="16"/>
      <c r="F15" s="7"/>
      <c r="G15" s="6">
        <f>G20*G19</f>
        <v>566865</v>
      </c>
      <c r="H15" s="6">
        <f>H20*H19</f>
        <v>566865</v>
      </c>
      <c r="I15" s="6">
        <f>I20*I19</f>
        <v>572000</v>
      </c>
    </row>
    <row r="16" spans="2:9" x14ac:dyDescent="0.3">
      <c r="B16" s="8" t="s">
        <v>22</v>
      </c>
      <c r="C16" s="8" t="s">
        <v>26</v>
      </c>
      <c r="D16" s="8" t="s">
        <v>26</v>
      </c>
      <c r="E16" s="20" t="s">
        <v>31</v>
      </c>
      <c r="F16" s="8" t="s">
        <v>29</v>
      </c>
      <c r="G16" s="21" t="s">
        <v>26</v>
      </c>
      <c r="H16" s="8" t="s">
        <v>26</v>
      </c>
      <c r="I16" s="8" t="s">
        <v>22</v>
      </c>
    </row>
    <row r="17" spans="2:9" x14ac:dyDescent="0.3">
      <c r="B17" s="8" t="s">
        <v>21</v>
      </c>
      <c r="C17" s="8" t="s">
        <v>21</v>
      </c>
      <c r="D17" s="8" t="s">
        <v>21</v>
      </c>
      <c r="E17" s="20" t="s">
        <v>24</v>
      </c>
      <c r="F17" s="8" t="s">
        <v>24</v>
      </c>
      <c r="G17" s="21" t="s">
        <v>21</v>
      </c>
      <c r="H17" s="8" t="s">
        <v>21</v>
      </c>
      <c r="I17" s="8" t="s">
        <v>21</v>
      </c>
    </row>
    <row r="18" spans="2:9" x14ac:dyDescent="0.3">
      <c r="B18" s="8" t="s">
        <v>18</v>
      </c>
      <c r="C18" s="8" t="s">
        <v>18</v>
      </c>
      <c r="D18" s="8" t="s">
        <v>18</v>
      </c>
      <c r="E18" s="20" t="s">
        <v>23</v>
      </c>
      <c r="F18" s="8" t="s">
        <v>23</v>
      </c>
      <c r="G18" s="21" t="s">
        <v>18</v>
      </c>
      <c r="H18" s="8" t="s">
        <v>18</v>
      </c>
      <c r="I18" s="8" t="s">
        <v>18</v>
      </c>
    </row>
    <row r="19" spans="2:9" x14ac:dyDescent="0.3">
      <c r="B19" s="9">
        <v>6500</v>
      </c>
      <c r="C19" s="9">
        <v>6500</v>
      </c>
      <c r="D19" s="9">
        <v>6500</v>
      </c>
      <c r="E19" s="35">
        <v>6300</v>
      </c>
      <c r="F19" s="9">
        <v>6300</v>
      </c>
      <c r="G19" s="13">
        <v>6500</v>
      </c>
      <c r="H19" s="9">
        <v>6500</v>
      </c>
      <c r="I19" s="9">
        <v>6500</v>
      </c>
    </row>
    <row r="20" spans="2:9" x14ac:dyDescent="0.3">
      <c r="B20" s="10">
        <f>'9 этаж   '!B20</f>
        <v>88</v>
      </c>
      <c r="C20" s="10">
        <f>'9 этаж   '!C20</f>
        <v>87.21</v>
      </c>
      <c r="D20" s="10">
        <f>'9 этаж   '!D20</f>
        <v>87.21</v>
      </c>
      <c r="E20" s="10">
        <f>'9 этаж   '!E20</f>
        <v>246.27</v>
      </c>
      <c r="F20" s="10">
        <f>'9 этаж   '!F20</f>
        <v>172.61</v>
      </c>
      <c r="G20" s="10">
        <f>'9 этаж   '!G20</f>
        <v>87.21</v>
      </c>
      <c r="H20" s="10">
        <f>'9 этаж   '!H20</f>
        <v>87.21</v>
      </c>
      <c r="I20" s="10">
        <f>'9 этаж   '!I20</f>
        <v>88</v>
      </c>
    </row>
    <row r="21" spans="2:9" x14ac:dyDescent="0.3">
      <c r="B21" s="10" t="s">
        <v>8</v>
      </c>
      <c r="C21" s="10" t="s">
        <v>6</v>
      </c>
      <c r="D21" s="10" t="s">
        <v>6</v>
      </c>
      <c r="E21" s="12" t="s">
        <v>41</v>
      </c>
      <c r="F21" s="10" t="s">
        <v>10</v>
      </c>
      <c r="G21" s="26" t="s">
        <v>6</v>
      </c>
      <c r="H21" s="10" t="s">
        <v>6</v>
      </c>
      <c r="I21" s="10" t="s">
        <v>8</v>
      </c>
    </row>
    <row r="22" spans="2:9" ht="15" thickBot="1" x14ac:dyDescent="0.35">
      <c r="B22" s="11">
        <v>809</v>
      </c>
      <c r="C22" s="11">
        <v>808</v>
      </c>
      <c r="D22" s="11">
        <v>807</v>
      </c>
      <c r="E22" s="36">
        <v>806</v>
      </c>
      <c r="F22" s="11">
        <v>805</v>
      </c>
      <c r="G22" s="58">
        <v>804</v>
      </c>
      <c r="H22" s="11">
        <v>803</v>
      </c>
      <c r="I22" s="11">
        <v>802</v>
      </c>
    </row>
    <row r="24" spans="2:9" x14ac:dyDescent="0.3">
      <c r="B24" s="43"/>
      <c r="C24" s="43"/>
      <c r="D24" s="43"/>
      <c r="E24" s="43"/>
      <c r="F24" s="44" t="s">
        <v>33</v>
      </c>
      <c r="G24" s="43"/>
      <c r="H24" s="43"/>
      <c r="I24" s="43"/>
    </row>
  </sheetData>
  <mergeCells count="11">
    <mergeCell ref="D5:E5"/>
    <mergeCell ref="H5:I5"/>
    <mergeCell ref="D6:E6"/>
    <mergeCell ref="H6:I6"/>
    <mergeCell ref="H7:I7"/>
    <mergeCell ref="H12:I12"/>
    <mergeCell ref="H8:I8"/>
    <mergeCell ref="D9:E9"/>
    <mergeCell ref="H9:I9"/>
    <mergeCell ref="H10:I10"/>
    <mergeCell ref="H11:I11"/>
  </mergeCells>
  <pageMargins left="0.25" right="0.25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A28B-778A-40EA-8F82-0ADFE0B6213D}">
  <dimension ref="B1:I24"/>
  <sheetViews>
    <sheetView zoomScale="83" zoomScaleNormal="83" zoomScaleSheetLayoutView="69" workbookViewId="0">
      <selection activeCell="F21" sqref="F21"/>
    </sheetView>
  </sheetViews>
  <sheetFormatPr defaultRowHeight="14.4" x14ac:dyDescent="0.3"/>
  <cols>
    <col min="2" max="2" width="16.77734375" bestFit="1" customWidth="1"/>
    <col min="3" max="4" width="16.44140625" bestFit="1" customWidth="1"/>
    <col min="5" max="5" width="20.109375" bestFit="1" customWidth="1"/>
    <col min="6" max="6" width="21.5546875" bestFit="1" customWidth="1"/>
    <col min="7" max="8" width="16.44140625" bestFit="1" customWidth="1"/>
    <col min="9" max="9" width="16.77734375" bestFit="1" customWidth="1"/>
  </cols>
  <sheetData>
    <row r="1" spans="2:9" x14ac:dyDescent="0.3">
      <c r="B1" s="1" t="s">
        <v>40</v>
      </c>
    </row>
    <row r="3" spans="2:9" x14ac:dyDescent="0.3">
      <c r="B3" s="41"/>
      <c r="C3" s="41"/>
      <c r="D3" s="41"/>
      <c r="E3" s="41"/>
      <c r="F3" s="42" t="s">
        <v>32</v>
      </c>
      <c r="G3" s="41"/>
      <c r="H3" s="41"/>
      <c r="I3" s="41"/>
    </row>
    <row r="4" spans="2:9" ht="15" thickBot="1" x14ac:dyDescent="0.35">
      <c r="B4" s="1" t="s">
        <v>17</v>
      </c>
    </row>
    <row r="5" spans="2:9" x14ac:dyDescent="0.3">
      <c r="B5" s="79">
        <v>910</v>
      </c>
      <c r="C5" s="31"/>
      <c r="D5" s="95"/>
      <c r="E5" s="96"/>
      <c r="F5" s="38"/>
      <c r="G5" s="56"/>
      <c r="H5" s="99">
        <v>901</v>
      </c>
      <c r="I5" s="100"/>
    </row>
    <row r="6" spans="2:9" s="46" customFormat="1" x14ac:dyDescent="0.3">
      <c r="B6" s="52" t="s">
        <v>9</v>
      </c>
      <c r="C6" s="45"/>
      <c r="D6" s="113">
        <f>E20*E19</f>
        <v>1576128</v>
      </c>
      <c r="E6" s="114"/>
      <c r="F6" s="59">
        <f>F20*F19</f>
        <v>1104704</v>
      </c>
      <c r="G6" s="57"/>
      <c r="H6" s="105" t="s">
        <v>11</v>
      </c>
      <c r="I6" s="106"/>
    </row>
    <row r="7" spans="2:9" s="46" customFormat="1" x14ac:dyDescent="0.3">
      <c r="B7" s="52">
        <v>83.58</v>
      </c>
      <c r="C7" s="45"/>
      <c r="D7" s="55"/>
      <c r="E7" s="60"/>
      <c r="F7" s="54"/>
      <c r="G7" s="57"/>
      <c r="H7" s="107">
        <v>134.55000000000001</v>
      </c>
      <c r="I7" s="108"/>
    </row>
    <row r="8" spans="2:9" s="46" customFormat="1" x14ac:dyDescent="0.3">
      <c r="B8" s="9">
        <v>5900</v>
      </c>
      <c r="C8" s="45"/>
      <c r="D8" s="55"/>
      <c r="E8" s="60"/>
      <c r="F8" s="54"/>
      <c r="G8" s="57"/>
      <c r="H8" s="109">
        <v>5800</v>
      </c>
      <c r="I8" s="110"/>
    </row>
    <row r="9" spans="2:9" x14ac:dyDescent="0.3">
      <c r="B9" s="8" t="s">
        <v>18</v>
      </c>
      <c r="C9" s="32"/>
      <c r="D9" s="97" t="s">
        <v>44</v>
      </c>
      <c r="E9" s="98"/>
      <c r="F9" s="39"/>
      <c r="G9" s="53"/>
      <c r="H9" s="103" t="s">
        <v>18</v>
      </c>
      <c r="I9" s="104"/>
    </row>
    <row r="10" spans="2:9" x14ac:dyDescent="0.3">
      <c r="B10" s="8" t="s">
        <v>21</v>
      </c>
      <c r="C10" s="32"/>
      <c r="D10" s="5"/>
      <c r="E10" s="5"/>
      <c r="F10" s="7"/>
      <c r="G10" s="53"/>
      <c r="H10" s="93" t="s">
        <v>19</v>
      </c>
      <c r="I10" s="94"/>
    </row>
    <row r="11" spans="2:9" x14ac:dyDescent="0.3">
      <c r="B11" s="64" t="s">
        <v>34</v>
      </c>
      <c r="C11" s="32"/>
      <c r="E11" s="5"/>
      <c r="F11" s="7"/>
      <c r="G11" s="53"/>
      <c r="H11" s="93" t="s">
        <v>20</v>
      </c>
      <c r="I11" s="94"/>
    </row>
    <row r="12" spans="2:9" ht="15" thickBot="1" x14ac:dyDescent="0.35">
      <c r="B12" s="61">
        <f>B7*B8</f>
        <v>493122</v>
      </c>
      <c r="C12" s="33"/>
      <c r="D12" s="15"/>
      <c r="E12" s="5"/>
      <c r="F12" s="7"/>
      <c r="G12" s="34"/>
      <c r="H12" s="111">
        <f>H7*H8</f>
        <v>780390.00000000012</v>
      </c>
      <c r="I12" s="112"/>
    </row>
    <row r="13" spans="2:9" x14ac:dyDescent="0.3">
      <c r="E13" s="16"/>
      <c r="F13" s="7"/>
    </row>
    <row r="14" spans="2:9" ht="15" thickBot="1" x14ac:dyDescent="0.35">
      <c r="E14" s="16"/>
      <c r="F14" s="7"/>
    </row>
    <row r="15" spans="2:9" x14ac:dyDescent="0.3">
      <c r="B15" s="6">
        <f>B20*B19</f>
        <v>580800</v>
      </c>
      <c r="C15" s="6">
        <f>C20*C19</f>
        <v>575586</v>
      </c>
      <c r="D15" s="6">
        <f>D20*D19</f>
        <v>575586</v>
      </c>
      <c r="E15" s="16"/>
      <c r="F15" s="7"/>
      <c r="G15" s="6">
        <f>G20*G19</f>
        <v>575586</v>
      </c>
      <c r="H15" s="6">
        <f>H20*H19</f>
        <v>575586</v>
      </c>
      <c r="I15" s="6">
        <f>I20*I19</f>
        <v>580800</v>
      </c>
    </row>
    <row r="16" spans="2:9" x14ac:dyDescent="0.3">
      <c r="B16" s="8" t="s">
        <v>22</v>
      </c>
      <c r="C16" s="8" t="s">
        <v>26</v>
      </c>
      <c r="D16" s="8" t="s">
        <v>26</v>
      </c>
      <c r="E16" s="20" t="s">
        <v>31</v>
      </c>
      <c r="F16" s="8" t="s">
        <v>29</v>
      </c>
      <c r="G16" s="21" t="s">
        <v>26</v>
      </c>
      <c r="H16" s="8" t="s">
        <v>26</v>
      </c>
      <c r="I16" s="8" t="s">
        <v>22</v>
      </c>
    </row>
    <row r="17" spans="2:9" x14ac:dyDescent="0.3">
      <c r="B17" s="8" t="s">
        <v>21</v>
      </c>
      <c r="C17" s="8" t="s">
        <v>21</v>
      </c>
      <c r="D17" s="8" t="s">
        <v>21</v>
      </c>
      <c r="E17" s="20" t="s">
        <v>24</v>
      </c>
      <c r="F17" s="8" t="s">
        <v>24</v>
      </c>
      <c r="G17" s="21" t="s">
        <v>21</v>
      </c>
      <c r="H17" s="8" t="s">
        <v>21</v>
      </c>
      <c r="I17" s="8" t="s">
        <v>21</v>
      </c>
    </row>
    <row r="18" spans="2:9" x14ac:dyDescent="0.3">
      <c r="B18" s="8" t="s">
        <v>18</v>
      </c>
      <c r="C18" s="8" t="s">
        <v>18</v>
      </c>
      <c r="D18" s="8" t="s">
        <v>18</v>
      </c>
      <c r="E18" s="20" t="s">
        <v>23</v>
      </c>
      <c r="F18" s="8" t="s">
        <v>23</v>
      </c>
      <c r="G18" s="21" t="s">
        <v>18</v>
      </c>
      <c r="H18" s="8" t="s">
        <v>18</v>
      </c>
      <c r="I18" s="8" t="s">
        <v>18</v>
      </c>
    </row>
    <row r="19" spans="2:9" x14ac:dyDescent="0.3">
      <c r="B19" s="9">
        <v>6600</v>
      </c>
      <c r="C19" s="9">
        <v>6600</v>
      </c>
      <c r="D19" s="9">
        <v>6600</v>
      </c>
      <c r="E19" s="35">
        <v>6400</v>
      </c>
      <c r="F19" s="9">
        <v>6400</v>
      </c>
      <c r="G19" s="9">
        <v>6600</v>
      </c>
      <c r="H19" s="9">
        <v>6600</v>
      </c>
      <c r="I19" s="9">
        <v>6600</v>
      </c>
    </row>
    <row r="20" spans="2:9" x14ac:dyDescent="0.3">
      <c r="B20" s="10">
        <v>88</v>
      </c>
      <c r="C20" s="10">
        <v>87.21</v>
      </c>
      <c r="D20" s="10">
        <v>87.21</v>
      </c>
      <c r="E20" s="12">
        <v>246.27</v>
      </c>
      <c r="F20" s="10">
        <v>172.61</v>
      </c>
      <c r="G20" s="10">
        <v>87.21</v>
      </c>
      <c r="H20" s="10">
        <v>87.21</v>
      </c>
      <c r="I20" s="10">
        <v>88</v>
      </c>
    </row>
    <row r="21" spans="2:9" x14ac:dyDescent="0.3">
      <c r="B21" s="10" t="s">
        <v>8</v>
      </c>
      <c r="C21" s="10" t="s">
        <v>6</v>
      </c>
      <c r="D21" s="10" t="s">
        <v>6</v>
      </c>
      <c r="E21" s="12" t="s">
        <v>41</v>
      </c>
      <c r="F21" s="10" t="s">
        <v>10</v>
      </c>
      <c r="G21" s="26" t="s">
        <v>6</v>
      </c>
      <c r="H21" s="10" t="s">
        <v>6</v>
      </c>
      <c r="I21" s="10" t="s">
        <v>8</v>
      </c>
    </row>
    <row r="22" spans="2:9" ht="15" thickBot="1" x14ac:dyDescent="0.35">
      <c r="B22" s="11">
        <v>909</v>
      </c>
      <c r="C22" s="11">
        <v>908</v>
      </c>
      <c r="D22" s="11">
        <v>907</v>
      </c>
      <c r="E22" s="36">
        <v>906</v>
      </c>
      <c r="F22" s="11">
        <v>905</v>
      </c>
      <c r="G22" s="58">
        <v>904</v>
      </c>
      <c r="H22" s="11">
        <v>903</v>
      </c>
      <c r="I22" s="11">
        <v>902</v>
      </c>
    </row>
    <row r="24" spans="2:9" x14ac:dyDescent="0.3">
      <c r="B24" s="43"/>
      <c r="C24" s="43"/>
      <c r="D24" s="43"/>
      <c r="E24" s="43"/>
      <c r="F24" s="44" t="s">
        <v>33</v>
      </c>
      <c r="G24" s="43"/>
      <c r="H24" s="43"/>
      <c r="I24" s="43"/>
    </row>
  </sheetData>
  <mergeCells count="11">
    <mergeCell ref="D5:E5"/>
    <mergeCell ref="H5:I5"/>
    <mergeCell ref="D6:E6"/>
    <mergeCell ref="H6:I6"/>
    <mergeCell ref="H7:I7"/>
    <mergeCell ref="H12:I12"/>
    <mergeCell ref="H8:I8"/>
    <mergeCell ref="D9:E9"/>
    <mergeCell ref="H9:I9"/>
    <mergeCell ref="H10:I10"/>
    <mergeCell ref="H11:I11"/>
  </mergeCells>
  <pageMargins left="0.25" right="0.25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77FF-8032-461B-84CA-0C749D91EA38}">
  <dimension ref="B1:I21"/>
  <sheetViews>
    <sheetView zoomScale="83" zoomScaleNormal="83" zoomScaleSheetLayoutView="69" workbookViewId="0">
      <selection activeCell="M23" sqref="M23"/>
    </sheetView>
  </sheetViews>
  <sheetFormatPr defaultRowHeight="14.4" x14ac:dyDescent="0.3"/>
  <cols>
    <col min="2" max="2" width="16.77734375" bestFit="1" customWidth="1"/>
    <col min="3" max="4" width="16.44140625" bestFit="1" customWidth="1"/>
    <col min="5" max="5" width="20.109375" bestFit="1" customWidth="1"/>
    <col min="6" max="6" width="21.5546875" bestFit="1" customWidth="1"/>
    <col min="7" max="8" width="16.44140625" bestFit="1" customWidth="1"/>
    <col min="9" max="9" width="16.77734375" bestFit="1" customWidth="1"/>
  </cols>
  <sheetData>
    <row r="1" spans="2:9" x14ac:dyDescent="0.3">
      <c r="B1" s="1" t="s">
        <v>42</v>
      </c>
      <c r="C1" s="1" t="s">
        <v>43</v>
      </c>
    </row>
    <row r="3" spans="2:9" x14ac:dyDescent="0.3">
      <c r="B3" s="41"/>
      <c r="C3" s="41"/>
      <c r="D3" s="41"/>
      <c r="E3" s="41"/>
      <c r="F3" s="42" t="s">
        <v>32</v>
      </c>
      <c r="G3" s="41"/>
      <c r="H3" s="41"/>
      <c r="I3" s="41"/>
    </row>
    <row r="4" spans="2:9" ht="13.8" customHeight="1" thickBot="1" x14ac:dyDescent="0.35">
      <c r="B4" s="1"/>
      <c r="D4" s="15"/>
      <c r="E4" s="15"/>
    </row>
    <row r="5" spans="2:9" x14ac:dyDescent="0.3">
      <c r="B5" s="51"/>
      <c r="C5" s="31"/>
      <c r="D5" s="119"/>
      <c r="E5" s="120"/>
      <c r="F5" s="38"/>
      <c r="G5" s="24"/>
      <c r="H5" s="121"/>
      <c r="I5" s="122"/>
    </row>
    <row r="6" spans="2:9" x14ac:dyDescent="0.3">
      <c r="B6" s="40">
        <f>B17*B16</f>
        <v>1045418.9999999999</v>
      </c>
      <c r="C6" s="32"/>
      <c r="D6" s="123">
        <f>E17*E16</f>
        <v>1531836</v>
      </c>
      <c r="E6" s="124"/>
      <c r="F6" s="37">
        <f>F17*F16</f>
        <v>1052300</v>
      </c>
      <c r="G6" s="25"/>
      <c r="H6" s="113">
        <f>I17*I16</f>
        <v>1385589</v>
      </c>
      <c r="I6" s="114"/>
    </row>
    <row r="7" spans="2:9" x14ac:dyDescent="0.3">
      <c r="B7" s="7"/>
      <c r="C7" s="32"/>
      <c r="E7" s="5"/>
      <c r="F7" s="7"/>
      <c r="G7" s="25"/>
      <c r="H7" s="16"/>
      <c r="I7" s="17"/>
    </row>
    <row r="8" spans="2:9" x14ac:dyDescent="0.3">
      <c r="B8" s="7"/>
      <c r="C8" s="32"/>
      <c r="D8" s="125" t="s">
        <v>45</v>
      </c>
      <c r="E8" s="126"/>
      <c r="F8" s="8"/>
      <c r="G8" s="25"/>
      <c r="H8" s="125" t="s">
        <v>45</v>
      </c>
      <c r="I8" s="126"/>
    </row>
    <row r="9" spans="2:9" x14ac:dyDescent="0.3">
      <c r="B9" s="7"/>
      <c r="C9" s="48"/>
      <c r="E9" s="5"/>
      <c r="F9" s="7"/>
      <c r="G9" s="28"/>
      <c r="H9" s="16"/>
      <c r="I9" s="17"/>
    </row>
    <row r="10" spans="2:9" x14ac:dyDescent="0.3">
      <c r="B10" s="7"/>
      <c r="C10" s="48"/>
      <c r="E10" s="5"/>
      <c r="F10" s="7"/>
      <c r="G10" s="28"/>
      <c r="H10" s="16"/>
      <c r="I10" s="17"/>
    </row>
    <row r="11" spans="2:9" ht="15" thickBot="1" x14ac:dyDescent="0.35">
      <c r="B11" s="7"/>
      <c r="C11" s="48"/>
      <c r="D11" s="5"/>
      <c r="E11" s="5"/>
      <c r="F11" s="7"/>
      <c r="G11" s="28"/>
      <c r="H11" s="16"/>
      <c r="I11" s="17"/>
    </row>
    <row r="12" spans="2:9" x14ac:dyDescent="0.3">
      <c r="B12" s="7"/>
      <c r="C12" s="29"/>
      <c r="D12" s="30"/>
      <c r="E12" s="5"/>
      <c r="F12" s="7"/>
      <c r="G12" s="29"/>
      <c r="H12" s="30"/>
      <c r="I12" s="17"/>
    </row>
    <row r="13" spans="2:9" ht="15" thickBot="1" x14ac:dyDescent="0.35">
      <c r="B13" s="8" t="s">
        <v>30</v>
      </c>
      <c r="C13" s="16"/>
      <c r="D13" s="17"/>
      <c r="E13" s="21" t="s">
        <v>30</v>
      </c>
      <c r="F13" s="8" t="s">
        <v>30</v>
      </c>
      <c r="G13" s="18"/>
      <c r="H13" s="19"/>
      <c r="I13" s="17" t="s">
        <v>25</v>
      </c>
    </row>
    <row r="14" spans="2:9" x14ac:dyDescent="0.3">
      <c r="B14" s="8" t="s">
        <v>19</v>
      </c>
      <c r="C14" s="127">
        <f>C17*D17</f>
        <v>1140720</v>
      </c>
      <c r="D14" s="128"/>
      <c r="E14" s="21" t="s">
        <v>19</v>
      </c>
      <c r="F14" s="8" t="s">
        <v>21</v>
      </c>
      <c r="G14" s="127">
        <f>G17*H17</f>
        <v>1140720</v>
      </c>
      <c r="H14" s="128"/>
      <c r="I14" s="21" t="s">
        <v>24</v>
      </c>
    </row>
    <row r="15" spans="2:9" x14ac:dyDescent="0.3">
      <c r="B15" s="8" t="s">
        <v>18</v>
      </c>
      <c r="C15" s="125" t="s">
        <v>28</v>
      </c>
      <c r="D15" s="126"/>
      <c r="E15" s="21" t="s">
        <v>23</v>
      </c>
      <c r="F15" s="8" t="s">
        <v>23</v>
      </c>
      <c r="G15" s="125" t="s">
        <v>28</v>
      </c>
      <c r="H15" s="126"/>
      <c r="I15" s="21" t="s">
        <v>23</v>
      </c>
    </row>
    <row r="16" spans="2:9" x14ac:dyDescent="0.3">
      <c r="B16" s="9">
        <v>6900</v>
      </c>
      <c r="C16" s="20" t="s">
        <v>27</v>
      </c>
      <c r="D16" s="21" t="s">
        <v>21</v>
      </c>
      <c r="E16" s="62">
        <v>6800</v>
      </c>
      <c r="F16" s="9">
        <v>6800</v>
      </c>
      <c r="G16" s="20" t="s">
        <v>27</v>
      </c>
      <c r="H16" s="21" t="s">
        <v>21</v>
      </c>
      <c r="I16" s="62">
        <v>6900</v>
      </c>
    </row>
    <row r="17" spans="2:9" x14ac:dyDescent="0.3">
      <c r="B17" s="14">
        <v>151.51</v>
      </c>
      <c r="C17" s="22">
        <v>162.96</v>
      </c>
      <c r="D17" s="23">
        <v>7000</v>
      </c>
      <c r="E17" s="47">
        <v>225.27</v>
      </c>
      <c r="F17" s="14">
        <v>154.75</v>
      </c>
      <c r="G17" s="22">
        <v>162.96</v>
      </c>
      <c r="H17" s="23">
        <v>7000</v>
      </c>
      <c r="I17" s="63">
        <v>200.81</v>
      </c>
    </row>
    <row r="18" spans="2:9" x14ac:dyDescent="0.3">
      <c r="B18" s="14" t="s">
        <v>13</v>
      </c>
      <c r="C18" s="115" t="s">
        <v>12</v>
      </c>
      <c r="D18" s="116"/>
      <c r="E18" s="47" t="s">
        <v>14</v>
      </c>
      <c r="F18" s="50" t="s">
        <v>15</v>
      </c>
      <c r="G18" s="115" t="s">
        <v>12</v>
      </c>
      <c r="H18" s="116"/>
      <c r="I18" s="63" t="s">
        <v>16</v>
      </c>
    </row>
    <row r="19" spans="2:9" ht="15" thickBot="1" x14ac:dyDescent="0.35">
      <c r="B19" s="49">
        <v>1006</v>
      </c>
      <c r="C19" s="117">
        <v>1005</v>
      </c>
      <c r="D19" s="118"/>
      <c r="E19" s="49">
        <v>1004</v>
      </c>
      <c r="F19" s="11">
        <v>1003</v>
      </c>
      <c r="G19" s="117">
        <v>1002</v>
      </c>
      <c r="H19" s="118"/>
      <c r="I19" s="27">
        <v>1001</v>
      </c>
    </row>
    <row r="21" spans="2:9" x14ac:dyDescent="0.3">
      <c r="B21" s="43"/>
      <c r="C21" s="43"/>
      <c r="D21" s="43"/>
      <c r="E21" s="43"/>
      <c r="F21" s="44" t="s">
        <v>33</v>
      </c>
      <c r="G21" s="43"/>
      <c r="H21" s="43"/>
      <c r="I21" s="43"/>
    </row>
  </sheetData>
  <mergeCells count="14">
    <mergeCell ref="C18:D18"/>
    <mergeCell ref="G18:H18"/>
    <mergeCell ref="C19:D19"/>
    <mergeCell ref="G19:H19"/>
    <mergeCell ref="D5:E5"/>
    <mergeCell ref="H5:I5"/>
    <mergeCell ref="D6:E6"/>
    <mergeCell ref="H6:I6"/>
    <mergeCell ref="D8:E8"/>
    <mergeCell ref="H8:I8"/>
    <mergeCell ref="C14:D14"/>
    <mergeCell ref="G14:H14"/>
    <mergeCell ref="C15:D15"/>
    <mergeCell ref="G15:H15"/>
  </mergeCells>
  <pageMargins left="0.25" right="0.25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ком помещения</vt:lpstr>
      <vt:lpstr>4 этаж</vt:lpstr>
      <vt:lpstr>5 этаж </vt:lpstr>
      <vt:lpstr>6 этаж  </vt:lpstr>
      <vt:lpstr>7 этаж   </vt:lpstr>
      <vt:lpstr>8 этаж  </vt:lpstr>
      <vt:lpstr>9 этаж   </vt:lpstr>
      <vt:lpstr>10 этаж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boge</dc:creator>
  <cp:lastModifiedBy>estat</cp:lastModifiedBy>
  <cp:lastPrinted>2022-01-26T14:57:13Z</cp:lastPrinted>
  <dcterms:created xsi:type="dcterms:W3CDTF">2015-06-05T18:17:20Z</dcterms:created>
  <dcterms:modified xsi:type="dcterms:W3CDTF">2022-07-21T00:05:10Z</dcterms:modified>
</cp:coreProperties>
</file>